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995" tabRatio="279" firstSheet="1" activeTab="11"/>
  </bookViews>
  <sheets>
    <sheet name="1" sheetId="18" r:id="rId1"/>
    <sheet name="2" sheetId="23" r:id="rId2"/>
    <sheet name="3" sheetId="20" r:id="rId3"/>
    <sheet name="4" sheetId="19" r:id="rId4"/>
    <sheet name="5" sheetId="16" r:id="rId5"/>
    <sheet name="6" sheetId="17" r:id="rId6"/>
    <sheet name="7" sheetId="21" r:id="rId7"/>
    <sheet name="8" sheetId="25" r:id="rId8"/>
    <sheet name="9" sheetId="15" r:id="rId9"/>
    <sheet name="10" sheetId="24" r:id="rId10"/>
    <sheet name="11" sheetId="14" r:id="rId11"/>
    <sheet name="12" sheetId="22" r:id="rId12"/>
    <sheet name="Лист1" sheetId="26" r:id="rId13"/>
  </sheets>
  <definedNames>
    <definedName name="_GoBack" localSheetId="8">'9'!#REF!</definedName>
    <definedName name="_xlnm.Print_Area" localSheetId="0">'1'!$A$1:$AE$30</definedName>
    <definedName name="_xlnm.Print_Area" localSheetId="9">'10'!$A$1:$AE$33</definedName>
    <definedName name="_xlnm.Print_Area" localSheetId="10">'11'!$A$1:$AE$28</definedName>
    <definedName name="_xlnm.Print_Area" localSheetId="11">'12'!$A$1:$AE$31</definedName>
    <definedName name="_xlnm.Print_Area" localSheetId="1">'2'!$A$1:$AE$31</definedName>
    <definedName name="_xlnm.Print_Area" localSheetId="2">'3'!$A$1:$AF$31</definedName>
    <definedName name="_xlnm.Print_Area" localSheetId="3">'4'!$A$2:$AE$30</definedName>
    <definedName name="_xlnm.Print_Area" localSheetId="4">'5'!$A$1:$AE$30</definedName>
    <definedName name="_xlnm.Print_Area" localSheetId="5">'6'!$A$1:$AE$32</definedName>
    <definedName name="_xlnm.Print_Area" localSheetId="6">'7'!$A$1:$AD$23</definedName>
    <definedName name="_xlnm.Print_Area" localSheetId="7">'8'!$A$1:$AE$31</definedName>
    <definedName name="_xlnm.Print_Area" localSheetId="8">'9'!$A$1:$AD$23</definedName>
  </definedNames>
  <calcPr calcId="124519"/>
</workbook>
</file>

<file path=xl/calcChain.xml><?xml version="1.0" encoding="utf-8"?>
<calcChain xmlns="http://schemas.openxmlformats.org/spreadsheetml/2006/main">
  <c r="V23" i="23"/>
  <c r="T18" i="14"/>
  <c r="G22" i="24"/>
  <c r="D22"/>
  <c r="F22"/>
  <c r="I22"/>
  <c r="H22"/>
  <c r="W22" l="1"/>
  <c r="U22"/>
  <c r="V22"/>
  <c r="T22"/>
  <c r="R22"/>
  <c r="R21" i="25" l="1"/>
  <c r="I21"/>
  <c r="H21"/>
  <c r="G21"/>
  <c r="F21"/>
  <c r="D21"/>
  <c r="R30" i="17"/>
  <c r="I31" i="24" l="1"/>
  <c r="S18" i="17"/>
  <c r="S27" i="14" l="1"/>
  <c r="E27"/>
  <c r="S17"/>
  <c r="S16"/>
  <c r="S15"/>
  <c r="S18" s="1"/>
  <c r="E18"/>
  <c r="S19" i="24"/>
  <c r="S18"/>
  <c r="S17"/>
  <c r="E22"/>
  <c r="AG19" s="1"/>
  <c r="S31" l="1"/>
  <c r="E31"/>
  <c r="S22"/>
  <c r="E21" i="25"/>
  <c r="AH18" s="1"/>
  <c r="S20"/>
  <c r="S19"/>
  <c r="S18"/>
  <c r="S17"/>
  <c r="S21" s="1"/>
  <c r="S30" l="1"/>
  <c r="E30"/>
  <c r="E22" i="22"/>
  <c r="S20"/>
  <c r="S19"/>
  <c r="S18"/>
  <c r="S17"/>
  <c r="S29"/>
  <c r="E29"/>
  <c r="E21"/>
  <c r="S21" l="1"/>
  <c r="S28" i="16"/>
  <c r="E28"/>
  <c r="S20"/>
  <c r="E20"/>
  <c r="S19" i="18"/>
  <c r="S18"/>
  <c r="S17"/>
  <c r="E28"/>
  <c r="E20"/>
  <c r="AG26" s="1"/>
  <c r="S20" l="1"/>
  <c r="S28"/>
  <c r="E20" i="23"/>
  <c r="AH27" s="1"/>
  <c r="E30"/>
  <c r="S16"/>
  <c r="S19"/>
  <c r="S18"/>
  <c r="S17"/>
  <c r="S30" l="1"/>
  <c r="S20"/>
  <c r="F20" i="20"/>
  <c r="T19"/>
  <c r="T18"/>
  <c r="T17"/>
  <c r="F29"/>
  <c r="T29" l="1"/>
  <c r="T20"/>
  <c r="S19" i="19"/>
  <c r="S18"/>
  <c r="S17"/>
  <c r="S16"/>
  <c r="S20" l="1"/>
  <c r="E20"/>
  <c r="S29"/>
  <c r="E29"/>
  <c r="E30" i="17"/>
  <c r="V20"/>
  <c r="U20"/>
  <c r="T20"/>
  <c r="R20"/>
  <c r="I20"/>
  <c r="H20"/>
  <c r="G20"/>
  <c r="F20"/>
  <c r="E20"/>
  <c r="S19"/>
  <c r="S17"/>
  <c r="S20" s="1"/>
  <c r="AB21"/>
  <c r="X21"/>
  <c r="W21"/>
  <c r="V21"/>
  <c r="U21"/>
  <c r="T21"/>
  <c r="R21"/>
  <c r="N21"/>
  <c r="J21"/>
  <c r="I21"/>
  <c r="H21"/>
  <c r="G21"/>
  <c r="F21"/>
  <c r="E21"/>
  <c r="S30" l="1"/>
  <c r="W16" i="23"/>
  <c r="V16"/>
  <c r="U16"/>
  <c r="T16"/>
  <c r="U17" i="25"/>
  <c r="U21" s="1"/>
  <c r="T17"/>
  <c r="V20"/>
  <c r="V21" s="1"/>
  <c r="U20"/>
  <c r="T20"/>
  <c r="W20"/>
  <c r="V19" i="23"/>
  <c r="U19"/>
  <c r="T19"/>
  <c r="V19" i="19"/>
  <c r="T19"/>
  <c r="V16" i="14"/>
  <c r="U17" i="20"/>
  <c r="V18" i="23"/>
  <c r="W20"/>
  <c r="I30" i="25"/>
  <c r="W19" i="19"/>
  <c r="J20" i="20"/>
  <c r="W18" i="18"/>
  <c r="T21" i="25" l="1"/>
  <c r="W21"/>
  <c r="D12" i="15"/>
  <c r="V12"/>
  <c r="U12"/>
  <c r="T12"/>
  <c r="S12"/>
  <c r="R12"/>
  <c r="I12"/>
  <c r="H12"/>
  <c r="G12"/>
  <c r="F12"/>
  <c r="W20" i="19"/>
  <c r="V20"/>
  <c r="U20"/>
  <c r="T20"/>
  <c r="R20"/>
  <c r="I20"/>
  <c r="AI20" s="1"/>
  <c r="H20"/>
  <c r="G20"/>
  <c r="F20"/>
  <c r="D20"/>
  <c r="T20" i="23"/>
  <c r="V20"/>
  <c r="U20"/>
  <c r="R20"/>
  <c r="I20"/>
  <c r="H20"/>
  <c r="G20"/>
  <c r="F20"/>
  <c r="D20"/>
  <c r="R21" i="15"/>
  <c r="D21"/>
  <c r="R29" i="22"/>
  <c r="D29"/>
  <c r="R27" i="14"/>
  <c r="D27"/>
  <c r="R18"/>
  <c r="D18"/>
  <c r="R31" i="24"/>
  <c r="D31"/>
  <c r="D30" i="25"/>
  <c r="R30"/>
  <c r="R21" i="21"/>
  <c r="D21"/>
  <c r="R13"/>
  <c r="D13"/>
  <c r="D30" i="17"/>
  <c r="D20"/>
  <c r="R28" i="16"/>
  <c r="D28"/>
  <c r="R20"/>
  <c r="D20"/>
  <c r="R29" i="19"/>
  <c r="D29"/>
  <c r="S29" i="20"/>
  <c r="E29"/>
  <c r="S20"/>
  <c r="E20"/>
  <c r="R30" i="23"/>
  <c r="D30"/>
  <c r="R28" i="18"/>
  <c r="D28"/>
  <c r="D20"/>
  <c r="R20"/>
  <c r="R21" i="22"/>
  <c r="D21"/>
  <c r="W30" i="23" l="1"/>
  <c r="W31" s="1"/>
  <c r="V30"/>
  <c r="U30"/>
  <c r="T30"/>
  <c r="I30"/>
  <c r="H30"/>
  <c r="G30"/>
  <c r="F30"/>
  <c r="W28" i="18"/>
  <c r="V28"/>
  <c r="U28"/>
  <c r="T28"/>
  <c r="I28"/>
  <c r="H28"/>
  <c r="G28"/>
  <c r="F28"/>
  <c r="F20"/>
  <c r="W21" i="22"/>
  <c r="V21"/>
  <c r="U21"/>
  <c r="T21"/>
  <c r="I21"/>
  <c r="H21"/>
  <c r="G21"/>
  <c r="F21"/>
  <c r="V13" i="21"/>
  <c r="U13"/>
  <c r="T13"/>
  <c r="S13"/>
  <c r="I13"/>
  <c r="H13"/>
  <c r="G13"/>
  <c r="F13"/>
  <c r="W20" i="18"/>
  <c r="V20"/>
  <c r="U20"/>
  <c r="T20"/>
  <c r="I20"/>
  <c r="H20"/>
  <c r="G20"/>
  <c r="W20" i="17"/>
  <c r="F30"/>
  <c r="G30"/>
  <c r="H30"/>
  <c r="I30"/>
  <c r="T30"/>
  <c r="U30"/>
  <c r="V30"/>
  <c r="W30"/>
  <c r="W29" i="22"/>
  <c r="V29"/>
  <c r="U29"/>
  <c r="T29"/>
  <c r="W30" i="18" l="1"/>
  <c r="U32" i="17"/>
  <c r="T30" i="18"/>
  <c r="V32" i="17"/>
  <c r="W32"/>
  <c r="T32"/>
  <c r="H32"/>
  <c r="F32"/>
  <c r="I32"/>
  <c r="G32"/>
  <c r="U31" i="22"/>
  <c r="W31"/>
  <c r="T31"/>
  <c r="V31"/>
  <c r="W27" i="14"/>
  <c r="V27"/>
  <c r="U27"/>
  <c r="T27"/>
  <c r="W18"/>
  <c r="V18"/>
  <c r="U18"/>
  <c r="W31" i="24"/>
  <c r="V31"/>
  <c r="U31"/>
  <c r="T31"/>
  <c r="V21" i="15"/>
  <c r="U21"/>
  <c r="T21"/>
  <c r="S21"/>
  <c r="W30" i="25"/>
  <c r="V30"/>
  <c r="U30"/>
  <c r="T30"/>
  <c r="AH21"/>
  <c r="V21" i="21"/>
  <c r="U21"/>
  <c r="T21"/>
  <c r="S21"/>
  <c r="I28" i="16"/>
  <c r="H28"/>
  <c r="G28"/>
  <c r="F28"/>
  <c r="I20"/>
  <c r="H20"/>
  <c r="G20"/>
  <c r="F20"/>
  <c r="W28"/>
  <c r="V28"/>
  <c r="U28"/>
  <c r="T28"/>
  <c r="W20"/>
  <c r="V20"/>
  <c r="U20"/>
  <c r="T20"/>
  <c r="I29" i="19"/>
  <c r="H29"/>
  <c r="G29"/>
  <c r="F29"/>
  <c r="W29"/>
  <c r="V29"/>
  <c r="U29"/>
  <c r="T29"/>
  <c r="U28" i="14" l="1"/>
  <c r="W28"/>
  <c r="T28"/>
  <c r="V28"/>
  <c r="U33" i="24"/>
  <c r="W33"/>
  <c r="T33"/>
  <c r="V33"/>
  <c r="V23" i="15"/>
  <c r="U23"/>
  <c r="T23"/>
  <c r="S23"/>
  <c r="U31" i="25"/>
  <c r="W31"/>
  <c r="AH31" s="1"/>
  <c r="T31"/>
  <c r="V31"/>
  <c r="T23" i="21"/>
  <c r="V23"/>
  <c r="S23"/>
  <c r="U23"/>
  <c r="U30" i="16"/>
  <c r="W30"/>
  <c r="G30"/>
  <c r="I30"/>
  <c r="T30"/>
  <c r="V30"/>
  <c r="F30"/>
  <c r="H30"/>
  <c r="W30" i="19"/>
  <c r="V30"/>
  <c r="U30"/>
  <c r="T30"/>
  <c r="I30"/>
  <c r="H30"/>
  <c r="G30"/>
  <c r="F30"/>
  <c r="X29" i="20"/>
  <c r="W29"/>
  <c r="V29"/>
  <c r="U29"/>
  <c r="X20"/>
  <c r="W20"/>
  <c r="V20"/>
  <c r="U20"/>
  <c r="F29" i="22"/>
  <c r="G29"/>
  <c r="H29"/>
  <c r="I29"/>
  <c r="F21" i="21"/>
  <c r="G21"/>
  <c r="H21"/>
  <c r="I21"/>
  <c r="G29" i="20"/>
  <c r="H29"/>
  <c r="I29"/>
  <c r="J29"/>
  <c r="F21" i="15"/>
  <c r="G21"/>
  <c r="H21"/>
  <c r="I21"/>
  <c r="F30" i="25"/>
  <c r="G30"/>
  <c r="G31" s="1"/>
  <c r="H30"/>
  <c r="F31" i="24"/>
  <c r="G31"/>
  <c r="H31"/>
  <c r="F27" i="14"/>
  <c r="G27"/>
  <c r="H27"/>
  <c r="I27"/>
  <c r="I20" i="20"/>
  <c r="G20"/>
  <c r="I18" i="14"/>
  <c r="H18"/>
  <c r="G18"/>
  <c r="F18"/>
  <c r="U31" i="23" l="1"/>
  <c r="T31"/>
  <c r="V31"/>
  <c r="U30" i="18"/>
  <c r="V30"/>
  <c r="I31" i="25"/>
  <c r="H31"/>
  <c r="F31"/>
  <c r="V31" i="20"/>
  <c r="X31"/>
  <c r="U31"/>
  <c r="W31"/>
  <c r="G31" i="22"/>
  <c r="I31"/>
  <c r="G31" i="23"/>
  <c r="I31"/>
  <c r="F33" i="24"/>
  <c r="H33"/>
  <c r="G33"/>
  <c r="I33"/>
  <c r="F31" i="23"/>
  <c r="H31"/>
  <c r="F31" i="22"/>
  <c r="H31"/>
  <c r="G23" i="21"/>
  <c r="I23"/>
  <c r="F23"/>
  <c r="H23"/>
  <c r="H31" i="20"/>
  <c r="J31"/>
  <c r="G31"/>
  <c r="I31"/>
  <c r="F30" i="18"/>
  <c r="H30"/>
  <c r="G30"/>
  <c r="I30"/>
  <c r="F23" i="15"/>
  <c r="H23"/>
  <c r="G23"/>
  <c r="I23"/>
  <c r="F28" i="14"/>
  <c r="H28"/>
  <c r="G28"/>
  <c r="I28"/>
</calcChain>
</file>

<file path=xl/sharedStrings.xml><?xml version="1.0" encoding="utf-8"?>
<sst xmlns="http://schemas.openxmlformats.org/spreadsheetml/2006/main" count="884" uniqueCount="144">
  <si>
    <t>Наименование блюд</t>
  </si>
  <si>
    <t>Белки</t>
  </si>
  <si>
    <t>Жиры</t>
  </si>
  <si>
    <t>Углеводы</t>
  </si>
  <si>
    <t>Калл</t>
  </si>
  <si>
    <t>Витамины</t>
  </si>
  <si>
    <t>Минеральные вещества</t>
  </si>
  <si>
    <t>B1</t>
  </si>
  <si>
    <t>C</t>
  </si>
  <si>
    <t>A</t>
  </si>
  <si>
    <t>E</t>
  </si>
  <si>
    <t>Ca</t>
  </si>
  <si>
    <t>Mg</t>
  </si>
  <si>
    <t>P</t>
  </si>
  <si>
    <t>Fe</t>
  </si>
  <si>
    <t>Чай с сахаром</t>
  </si>
  <si>
    <t>-</t>
  </si>
  <si>
    <t>ИТОГО ЗА ДЕНЬ</t>
  </si>
  <si>
    <t>День\№ р-ры</t>
  </si>
  <si>
    <t>Завтрак</t>
  </si>
  <si>
    <t>Хлеб пшеничный</t>
  </si>
  <si>
    <t>Какао с молоком</t>
  </si>
  <si>
    <t>Чай с сахаром и лимоном</t>
  </si>
  <si>
    <t>Компот из смеси сухофруктов</t>
  </si>
  <si>
    <t>Компот из свежих яблок</t>
  </si>
  <si>
    <t>8 день</t>
  </si>
  <si>
    <t>9 день</t>
  </si>
  <si>
    <t>2 день</t>
  </si>
  <si>
    <t>3 день</t>
  </si>
  <si>
    <t>4 день</t>
  </si>
  <si>
    <t>5 день</t>
  </si>
  <si>
    <t>7 день</t>
  </si>
  <si>
    <t>Сок фруктовый</t>
  </si>
  <si>
    <t>12день</t>
  </si>
  <si>
    <t>1 день</t>
  </si>
  <si>
    <t>10 день</t>
  </si>
  <si>
    <t>Выход 11-17л</t>
  </si>
  <si>
    <t>Соус красный основной</t>
  </si>
  <si>
    <t>Кондитерское изделие</t>
  </si>
  <si>
    <t>6 день</t>
  </si>
  <si>
    <t>Кисель из концентрата плод./ягод.</t>
  </si>
  <si>
    <t>Кисель  из концентрата плод./ягод.</t>
  </si>
  <si>
    <t xml:space="preserve">Котлета натуральная из мяса </t>
  </si>
  <si>
    <t xml:space="preserve">Фрукты  </t>
  </si>
  <si>
    <t>11 день</t>
  </si>
  <si>
    <t>Пюре гороховое</t>
  </si>
  <si>
    <t>Бефстроганов  из курицы</t>
  </si>
  <si>
    <t>Каша гречневая рассыпчатая с маслом сливочным</t>
  </si>
  <si>
    <t>№384</t>
  </si>
  <si>
    <t>Каша пшённая молочная вязкая с маслом сливочным</t>
  </si>
  <si>
    <t>Макароны отварные с маслом сливочным</t>
  </si>
  <si>
    <t>Каша молочная "Дружба" вязкая с маслом сливочным</t>
  </si>
  <si>
    <t>Каша манная молочная вязкая с маслом сливочным</t>
  </si>
  <si>
    <t>Яйцо варёное</t>
  </si>
  <si>
    <t>№ 32</t>
  </si>
  <si>
    <t>Выход  7-11 л</t>
  </si>
  <si>
    <t>ГОСТ 26983-2015</t>
  </si>
  <si>
    <t>№ 25</t>
  </si>
  <si>
    <t>ТР ТС 021/2011</t>
  </si>
  <si>
    <t>№ 33</t>
  </si>
  <si>
    <t>ГОСТ 226983-2015</t>
  </si>
  <si>
    <t>Плов из отварного мяса</t>
  </si>
  <si>
    <t>ГОСТ  26983-2015</t>
  </si>
  <si>
    <t>Рыба тушеная  в томат.соусе</t>
  </si>
  <si>
    <t>№ 37</t>
  </si>
  <si>
    <t>ГОСТ 24901-2014</t>
  </si>
  <si>
    <t>№ 73</t>
  </si>
  <si>
    <t>№ 11</t>
  </si>
  <si>
    <t>№ 50</t>
  </si>
  <si>
    <t>№ 15</t>
  </si>
  <si>
    <t>№ 13</t>
  </si>
  <si>
    <t>№ 74</t>
  </si>
  <si>
    <t>№ 9</t>
  </si>
  <si>
    <t>№ 16</t>
  </si>
  <si>
    <t>№ 35</t>
  </si>
  <si>
    <t>№ 31</t>
  </si>
  <si>
    <t>№ 10</t>
  </si>
  <si>
    <t>№ 3</t>
  </si>
  <si>
    <t>№ 2</t>
  </si>
  <si>
    <t>№ 5</t>
  </si>
  <si>
    <t>№ 4</t>
  </si>
  <si>
    <t>№ 61</t>
  </si>
  <si>
    <t>№ 76</t>
  </si>
  <si>
    <t>№ 42</t>
  </si>
  <si>
    <t>№ 14</t>
  </si>
  <si>
    <t>№ 44</t>
  </si>
  <si>
    <t>№ 64</t>
  </si>
  <si>
    <t>№ 49</t>
  </si>
  <si>
    <t>Сыр</t>
  </si>
  <si>
    <t>ГОСТ32260-2013</t>
  </si>
  <si>
    <t>ГОСТ 32260-2013</t>
  </si>
  <si>
    <t>Овощи тушёные с мясом кур</t>
  </si>
  <si>
    <t>Гуляш из мяса говядины</t>
  </si>
  <si>
    <t>Рис отварной с овощами</t>
  </si>
  <si>
    <t>Цена</t>
  </si>
  <si>
    <t>Гуляш из мяса кур</t>
  </si>
  <si>
    <t xml:space="preserve">Биточки мясные запеченные </t>
  </si>
  <si>
    <t xml:space="preserve">Овощи тушёные </t>
  </si>
  <si>
    <t>54-63</t>
  </si>
  <si>
    <t>55,2-64,4</t>
  </si>
  <si>
    <t>229,8-268,1</t>
  </si>
  <si>
    <t>1632-1904</t>
  </si>
  <si>
    <t>38,5-46,2</t>
  </si>
  <si>
    <t>39,5-47,4</t>
  </si>
  <si>
    <t>167,5-201</t>
  </si>
  <si>
    <t>1175-1410</t>
  </si>
  <si>
    <t>УТВЕРЖДАЮ</t>
  </si>
  <si>
    <t>Директор школы_____________Клименкова Г.В.</t>
  </si>
  <si>
    <t>МБОУ "СОШ № 5"</t>
  </si>
  <si>
    <t xml:space="preserve">Ежедневное меню </t>
  </si>
  <si>
    <t>Сезон: осенне-зимний период</t>
  </si>
  <si>
    <t>Неделя: первая</t>
  </si>
  <si>
    <t>День: 6 день примерного меню</t>
  </si>
  <si>
    <t>Апельсин</t>
  </si>
  <si>
    <t>Печенье</t>
  </si>
  <si>
    <t>Дата: 4 октября 2022г.</t>
  </si>
  <si>
    <t>День: 4 день примерного меню</t>
  </si>
  <si>
    <t>Дата: 5 октября 2022г.</t>
  </si>
  <si>
    <t>День: 3 день примерного меню</t>
  </si>
  <si>
    <t>Зефир</t>
  </si>
  <si>
    <t>Яблоко</t>
  </si>
  <si>
    <t>День: 2 день примерного меню</t>
  </si>
  <si>
    <t>День: 1 день примерного меню</t>
  </si>
  <si>
    <t>Дата: 7 октября 2022г.</t>
  </si>
  <si>
    <t>Дата: 8 октября 2022г.</t>
  </si>
  <si>
    <t>День: 5 день примерного меню</t>
  </si>
  <si>
    <t>Дата: 10 октября 2022г.</t>
  </si>
  <si>
    <t>День: 12 день примерного меню</t>
  </si>
  <si>
    <t>Неделя: вторая</t>
  </si>
  <si>
    <t>Дата: 11 октября 2022г.</t>
  </si>
  <si>
    <t>День: 8 день примерного меню</t>
  </si>
  <si>
    <t>Дата: 12 октября 2022г.</t>
  </si>
  <si>
    <t>День: 10 день примерного меню</t>
  </si>
  <si>
    <t>Неделя: третья</t>
  </si>
  <si>
    <t>День: 11 день примерного меню</t>
  </si>
  <si>
    <t>Дата: 13 октября 2022г.</t>
  </si>
  <si>
    <t>Дата: 14 октября 2022г.</t>
  </si>
  <si>
    <t>Дата: 15 октября 2022г.</t>
  </si>
  <si>
    <t>45-54</t>
  </si>
  <si>
    <t>46-55,2</t>
  </si>
  <si>
    <t>191,5-229,8</t>
  </si>
  <si>
    <t>1360-1632</t>
  </si>
  <si>
    <t xml:space="preserve">2 завтрак </t>
  </si>
  <si>
    <t>2 завтрак</t>
  </si>
</sst>
</file>

<file path=xl/styles.xml><?xml version="1.0" encoding="utf-8"?>
<styleSheet xmlns="http://schemas.openxmlformats.org/spreadsheetml/2006/main">
  <fonts count="6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9"/>
      <color rgb="FF00B050"/>
      <name val="Calibri"/>
      <family val="2"/>
      <charset val="204"/>
      <scheme val="minor"/>
    </font>
    <font>
      <sz val="8"/>
      <color rgb="FF00B050"/>
      <name val="Times New Roman"/>
      <family val="1"/>
      <charset val="204"/>
    </font>
    <font>
      <b/>
      <sz val="11"/>
      <color rgb="FF00B050"/>
      <name val="Calibri"/>
      <family val="2"/>
      <charset val="204"/>
      <scheme val="minor"/>
    </font>
    <font>
      <b/>
      <sz val="9"/>
      <color theme="9" tint="-0.499984740745262"/>
      <name val="Times New Roman"/>
      <family val="1"/>
      <charset val="204"/>
    </font>
    <font>
      <b/>
      <sz val="9"/>
      <color theme="9" tint="-0.499984740745262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9" tint="-0.499984740745262"/>
      <name val="Calibri"/>
      <family val="2"/>
      <charset val="204"/>
      <scheme val="minor"/>
    </font>
    <font>
      <sz val="8"/>
      <name val="Calibri"/>
      <family val="2"/>
      <charset val="204"/>
    </font>
    <font>
      <sz val="8"/>
      <color rgb="FF00B050"/>
      <name val="Calibri"/>
      <family val="2"/>
      <charset val="204"/>
      <scheme val="minor"/>
    </font>
    <font>
      <b/>
      <sz val="8"/>
      <color rgb="FF00B050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8"/>
      <color rgb="FFFF0000"/>
      <name val="Calibri"/>
      <family val="2"/>
      <charset val="204"/>
      <scheme val="minor"/>
    </font>
    <font>
      <sz val="8"/>
      <color theme="9" tint="-0.499984740745262"/>
      <name val="Times New Roman"/>
      <family val="1"/>
      <charset val="204"/>
    </font>
    <font>
      <sz val="8"/>
      <color theme="9" tint="-0.499984740745262"/>
      <name val="Calibri"/>
      <family val="2"/>
      <charset val="204"/>
      <scheme val="minor"/>
    </font>
    <font>
      <sz val="9"/>
      <color theme="9" tint="-0.49998474074526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2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16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9" tint="-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4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/>
    <xf numFmtId="0" fontId="0" fillId="0" borderId="0" xfId="0" applyFill="1"/>
    <xf numFmtId="0" fontId="3" fillId="0" borderId="0" xfId="0" applyFont="1" applyFill="1" applyAlignment="1"/>
    <xf numFmtId="0" fontId="0" fillId="0" borderId="0" xfId="0" applyFont="1" applyFill="1"/>
    <xf numFmtId="0" fontId="3" fillId="0" borderId="0" xfId="0" applyFont="1" applyFill="1" applyAlignment="1">
      <alignment horizontal="left"/>
    </xf>
    <xf numFmtId="0" fontId="2" fillId="0" borderId="0" xfId="0" applyFont="1" applyFill="1"/>
    <xf numFmtId="0" fontId="0" fillId="0" borderId="0" xfId="0" applyFont="1" applyFill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3" fillId="0" borderId="1" xfId="0" applyFont="1" applyFill="1" applyBorder="1"/>
    <xf numFmtId="0" fontId="1" fillId="0" borderId="1" xfId="0" applyFont="1" applyBorder="1"/>
    <xf numFmtId="0" fontId="0" fillId="0" borderId="7" xfId="0" applyFill="1" applyBorder="1"/>
    <xf numFmtId="0" fontId="0" fillId="0" borderId="7" xfId="0" applyBorder="1"/>
    <xf numFmtId="0" fontId="4" fillId="0" borderId="1" xfId="0" applyFont="1" applyBorder="1"/>
    <xf numFmtId="0" fontId="4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7" fillId="0" borderId="0" xfId="0" applyFont="1" applyFill="1"/>
    <xf numFmtId="0" fontId="6" fillId="0" borderId="0" xfId="0" applyFont="1" applyFill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/>
    <xf numFmtId="0" fontId="9" fillId="0" borderId="7" xfId="0" applyFont="1" applyFill="1" applyBorder="1"/>
    <xf numFmtId="0" fontId="8" fillId="0" borderId="0" xfId="0" applyFont="1" applyFill="1"/>
    <xf numFmtId="0" fontId="10" fillId="0" borderId="1" xfId="0" applyFont="1" applyFill="1" applyBorder="1"/>
    <xf numFmtId="0" fontId="11" fillId="0" borderId="0" xfId="0" applyFont="1" applyFill="1"/>
    <xf numFmtId="0" fontId="12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/>
    <xf numFmtId="0" fontId="16" fillId="0" borderId="1" xfId="0" applyFont="1" applyFill="1" applyBorder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9" fillId="0" borderId="1" xfId="0" applyFont="1" applyFill="1" applyBorder="1"/>
    <xf numFmtId="0" fontId="19" fillId="0" borderId="0" xfId="0" applyFont="1" applyFill="1"/>
    <xf numFmtId="0" fontId="20" fillId="0" borderId="1" xfId="0" applyFont="1" applyBorder="1" applyAlignment="1">
      <alignment vertical="top" wrapText="1"/>
    </xf>
    <xf numFmtId="0" fontId="21" fillId="0" borderId="0" xfId="0" applyFont="1" applyFill="1"/>
    <xf numFmtId="0" fontId="13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vertical="center"/>
    </xf>
    <xf numFmtId="0" fontId="12" fillId="0" borderId="0" xfId="0" applyFont="1"/>
    <xf numFmtId="0" fontId="22" fillId="0" borderId="0" xfId="0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textRotation="90" wrapText="1"/>
    </xf>
    <xf numFmtId="0" fontId="24" fillId="0" borderId="0" xfId="0" applyNumberFormat="1" applyFont="1" applyFill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textRotation="90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textRotation="90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textRotation="90" wrapText="1"/>
    </xf>
    <xf numFmtId="0" fontId="15" fillId="0" borderId="4" xfId="0" applyNumberFormat="1" applyFont="1" applyFill="1" applyBorder="1" applyAlignment="1">
      <alignment horizontal="center" vertical="center" textRotation="90" wrapText="1"/>
    </xf>
    <xf numFmtId="0" fontId="15" fillId="0" borderId="2" xfId="0" applyNumberFormat="1" applyFont="1" applyFill="1" applyBorder="1" applyAlignment="1">
      <alignment horizontal="center" vertical="center" textRotation="90" wrapText="1"/>
    </xf>
    <xf numFmtId="0" fontId="18" fillId="0" borderId="1" xfId="0" applyNumberFormat="1" applyFont="1" applyFill="1" applyBorder="1" applyAlignment="1">
      <alignment horizontal="center" vertical="center" textRotation="90" wrapText="1"/>
    </xf>
    <xf numFmtId="0" fontId="28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textRotation="90" wrapText="1"/>
    </xf>
    <xf numFmtId="0" fontId="12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28" fillId="0" borderId="0" xfId="0" applyFont="1" applyFill="1" applyAlignment="1">
      <alignment vertical="center"/>
    </xf>
    <xf numFmtId="0" fontId="28" fillId="0" borderId="0" xfId="0" applyFont="1" applyFill="1"/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textRotation="90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6" fillId="0" borderId="0" xfId="0" applyFont="1" applyFill="1"/>
    <xf numFmtId="0" fontId="23" fillId="3" borderId="1" xfId="0" applyNumberFormat="1" applyFont="1" applyFill="1" applyBorder="1" applyAlignment="1">
      <alignment horizontal="center"/>
    </xf>
    <xf numFmtId="0" fontId="29" fillId="0" borderId="0" xfId="0" applyFont="1" applyFill="1"/>
    <xf numFmtId="0" fontId="24" fillId="0" borderId="0" xfId="0" applyFont="1" applyFill="1" applyAlignment="1">
      <alignment horizontal="left"/>
    </xf>
    <xf numFmtId="0" fontId="22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textRotation="90"/>
    </xf>
    <xf numFmtId="0" fontId="12" fillId="3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 textRotation="90" wrapText="1"/>
    </xf>
    <xf numFmtId="0" fontId="28" fillId="0" borderId="0" xfId="0" applyFont="1" applyFill="1" applyAlignment="1">
      <alignment horizontal="center" vertical="center"/>
    </xf>
    <xf numFmtId="0" fontId="15" fillId="0" borderId="4" xfId="0" applyFont="1" applyFill="1" applyBorder="1" applyAlignment="1">
      <alignment horizontal="center" vertical="center" textRotation="90" wrapText="1"/>
    </xf>
    <xf numFmtId="0" fontId="24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textRotation="90" wrapText="1"/>
    </xf>
    <xf numFmtId="0" fontId="13" fillId="0" borderId="2" xfId="0" applyNumberFormat="1" applyFont="1" applyFill="1" applyBorder="1" applyAlignment="1">
      <alignment horizontal="center" vertical="center" textRotation="90" wrapText="1"/>
    </xf>
    <xf numFmtId="0" fontId="31" fillId="0" borderId="0" xfId="0" applyFont="1" applyFill="1"/>
    <xf numFmtId="0" fontId="12" fillId="0" borderId="0" xfId="0" applyFont="1" applyAlignment="1">
      <alignment horizontal="center" vertical="center" textRotation="90"/>
    </xf>
    <xf numFmtId="0" fontId="12" fillId="0" borderId="0" xfId="0" applyNumberFormat="1" applyFont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 textRotation="90" wrapText="1"/>
    </xf>
    <xf numFmtId="0" fontId="32" fillId="0" borderId="1" xfId="0" applyNumberFormat="1" applyFont="1" applyBorder="1" applyAlignment="1">
      <alignment horizontal="center" vertical="center" textRotation="90" wrapText="1"/>
    </xf>
    <xf numFmtId="0" fontId="33" fillId="0" borderId="0" xfId="0" applyFont="1" applyFill="1"/>
    <xf numFmtId="0" fontId="0" fillId="0" borderId="0" xfId="0" applyFont="1"/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left"/>
    </xf>
    <xf numFmtId="0" fontId="34" fillId="0" borderId="0" xfId="0" applyFont="1" applyFill="1"/>
    <xf numFmtId="0" fontId="34" fillId="0" borderId="0" xfId="0" applyFont="1" applyFill="1" applyAlignment="1">
      <alignment horizontal="center" vertical="center"/>
    </xf>
    <xf numFmtId="0" fontId="33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3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33" fillId="0" borderId="0" xfId="0" applyFont="1" applyFill="1" applyAlignment="1">
      <alignment vertical="center"/>
    </xf>
    <xf numFmtId="0" fontId="0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13" fillId="0" borderId="0" xfId="0" applyFont="1"/>
    <xf numFmtId="0" fontId="35" fillId="0" borderId="0" xfId="0" applyFont="1"/>
    <xf numFmtId="0" fontId="13" fillId="0" borderId="0" xfId="0" applyFont="1" applyFill="1"/>
    <xf numFmtId="0" fontId="35" fillId="0" borderId="0" xfId="0" applyFont="1" applyFill="1"/>
    <xf numFmtId="2" fontId="15" fillId="0" borderId="2" xfId="0" applyNumberFormat="1" applyFont="1" applyFill="1" applyBorder="1" applyAlignment="1">
      <alignment horizontal="center" vertical="center" textRotation="90"/>
    </xf>
    <xf numFmtId="0" fontId="15" fillId="0" borderId="0" xfId="0" applyFont="1" applyFill="1"/>
    <xf numFmtId="0" fontId="36" fillId="0" borderId="0" xfId="0" applyFont="1" applyFill="1"/>
    <xf numFmtId="0" fontId="13" fillId="0" borderId="0" xfId="0" applyFont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/>
    </xf>
    <xf numFmtId="0" fontId="13" fillId="0" borderId="0" xfId="0" applyNumberFormat="1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2" fontId="40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" fillId="0" borderId="0" xfId="0" applyFont="1"/>
    <xf numFmtId="0" fontId="24" fillId="0" borderId="0" xfId="0" applyFont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2" fontId="15" fillId="0" borderId="1" xfId="0" applyNumberFormat="1" applyFont="1" applyFill="1" applyBorder="1" applyAlignment="1">
      <alignment horizontal="center" vertical="center" textRotation="90"/>
    </xf>
    <xf numFmtId="0" fontId="42" fillId="0" borderId="0" xfId="0" applyFont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38" fillId="0" borderId="0" xfId="0" applyFont="1" applyBorder="1" applyAlignment="1">
      <alignment vertical="center"/>
    </xf>
    <xf numFmtId="2" fontId="38" fillId="0" borderId="0" xfId="0" applyNumberFormat="1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NumberFormat="1" applyFont="1" applyBorder="1" applyAlignment="1">
      <alignment horizontal="center" vertical="center"/>
    </xf>
    <xf numFmtId="2" fontId="39" fillId="0" borderId="0" xfId="0" applyNumberFormat="1" applyFont="1" applyBorder="1" applyAlignment="1">
      <alignment horizontal="center" vertical="center"/>
    </xf>
    <xf numFmtId="0" fontId="38" fillId="0" borderId="9" xfId="0" applyFont="1" applyBorder="1" applyAlignment="1">
      <alignment vertical="center"/>
    </xf>
    <xf numFmtId="0" fontId="43" fillId="0" borderId="0" xfId="0" applyFont="1" applyAlignment="1">
      <alignment vertical="center"/>
    </xf>
    <xf numFmtId="2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6" fillId="2" borderId="0" xfId="0" applyFont="1" applyFill="1"/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textRotation="90" wrapText="1"/>
    </xf>
    <xf numFmtId="0" fontId="15" fillId="2" borderId="1" xfId="0" applyNumberFormat="1" applyFont="1" applyFill="1" applyBorder="1" applyAlignment="1">
      <alignment horizontal="center" vertical="center" textRotation="90" wrapText="1"/>
    </xf>
    <xf numFmtId="0" fontId="24" fillId="2" borderId="0" xfId="0" applyFont="1" applyFill="1"/>
    <xf numFmtId="0" fontId="3" fillId="2" borderId="0" xfId="0" applyFont="1" applyFill="1"/>
    <xf numFmtId="0" fontId="6" fillId="0" borderId="0" xfId="0" applyFont="1"/>
    <xf numFmtId="0" fontId="24" fillId="0" borderId="0" xfId="0" applyFont="1"/>
    <xf numFmtId="0" fontId="15" fillId="2" borderId="1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/>
    <xf numFmtId="0" fontId="46" fillId="0" borderId="1" xfId="0" applyFont="1" applyFill="1" applyBorder="1" applyAlignment="1"/>
    <xf numFmtId="0" fontId="46" fillId="0" borderId="0" xfId="0" applyFont="1" applyFill="1" applyAlignment="1">
      <alignment horizontal="center" vertical="center"/>
    </xf>
    <xf numFmtId="0" fontId="46" fillId="0" borderId="0" xfId="0" applyFont="1" applyFill="1" applyAlignment="1"/>
    <xf numFmtId="0" fontId="44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/>
    <xf numFmtId="0" fontId="47" fillId="0" borderId="7" xfId="0" applyFont="1" applyFill="1" applyBorder="1"/>
    <xf numFmtId="0" fontId="47" fillId="0" borderId="0" xfId="0" applyFont="1" applyFill="1" applyAlignment="1">
      <alignment horizontal="center" vertical="center"/>
    </xf>
    <xf numFmtId="0" fontId="47" fillId="0" borderId="0" xfId="0" applyFont="1" applyFill="1"/>
    <xf numFmtId="0" fontId="38" fillId="0" borderId="0" xfId="0" applyFont="1" applyAlignment="1">
      <alignment horizontal="center" vertical="center"/>
    </xf>
    <xf numFmtId="0" fontId="9" fillId="2" borderId="1" xfId="0" applyFont="1" applyFill="1" applyBorder="1"/>
    <xf numFmtId="0" fontId="15" fillId="2" borderId="3" xfId="0" applyNumberFormat="1" applyFont="1" applyFill="1" applyBorder="1" applyAlignment="1">
      <alignment horizontal="center" vertical="center" textRotation="90" wrapText="1"/>
    </xf>
    <xf numFmtId="0" fontId="13" fillId="2" borderId="0" xfId="0" applyFont="1" applyFill="1"/>
    <xf numFmtId="0" fontId="35" fillId="2" borderId="0" xfId="0" applyFont="1" applyFill="1"/>
    <xf numFmtId="0" fontId="8" fillId="2" borderId="0" xfId="0" applyFont="1" applyFill="1"/>
    <xf numFmtId="0" fontId="48" fillId="2" borderId="1" xfId="0" applyFont="1" applyFill="1" applyBorder="1"/>
    <xf numFmtId="0" fontId="15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/>
    <xf numFmtId="0" fontId="36" fillId="2" borderId="0" xfId="0" applyFont="1" applyFill="1"/>
    <xf numFmtId="0" fontId="11" fillId="2" borderId="0" xfId="0" applyFont="1" applyFill="1"/>
    <xf numFmtId="0" fontId="49" fillId="2" borderId="0" xfId="0" applyFont="1" applyFill="1"/>
    <xf numFmtId="0" fontId="10" fillId="2" borderId="1" xfId="0" applyFont="1" applyFill="1" applyBorder="1"/>
    <xf numFmtId="0" fontId="48" fillId="0" borderId="1" xfId="0" applyFont="1" applyFill="1" applyBorder="1"/>
    <xf numFmtId="0" fontId="42" fillId="0" borderId="0" xfId="0" applyFont="1" applyFill="1"/>
    <xf numFmtId="0" fontId="10" fillId="0" borderId="0" xfId="0" applyFont="1" applyFill="1"/>
    <xf numFmtId="0" fontId="48" fillId="0" borderId="0" xfId="0" applyFont="1" applyFill="1"/>
    <xf numFmtId="0" fontId="10" fillId="0" borderId="1" xfId="0" applyFont="1" applyBorder="1"/>
    <xf numFmtId="0" fontId="15" fillId="0" borderId="0" xfId="0" applyFont="1"/>
    <xf numFmtId="0" fontId="36" fillId="0" borderId="0" xfId="0" applyFont="1"/>
    <xf numFmtId="0" fontId="11" fillId="0" borderId="0" xfId="0" applyFont="1"/>
    <xf numFmtId="0" fontId="48" fillId="0" borderId="1" xfId="0" applyFont="1" applyBorder="1"/>
    <xf numFmtId="0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9" fillId="0" borderId="0" xfId="0" applyFont="1"/>
    <xf numFmtId="2" fontId="15" fillId="2" borderId="1" xfId="0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2" fontId="33" fillId="0" borderId="0" xfId="0" applyNumberFormat="1" applyFont="1" applyFill="1"/>
    <xf numFmtId="0" fontId="15" fillId="2" borderId="3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41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/>
    <xf numFmtId="2" fontId="24" fillId="0" borderId="0" xfId="0" applyNumberFormat="1" applyFont="1" applyFill="1" applyAlignment="1">
      <alignment horizontal="center" vertical="center"/>
    </xf>
    <xf numFmtId="2" fontId="22" fillId="0" borderId="0" xfId="0" applyNumberFormat="1" applyFont="1" applyAlignment="1">
      <alignment horizontal="center"/>
    </xf>
    <xf numFmtId="2" fontId="11" fillId="0" borderId="0" xfId="0" applyNumberFormat="1" applyFont="1" applyFill="1"/>
    <xf numFmtId="0" fontId="50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51" fillId="0" borderId="0" xfId="0" applyFont="1" applyFill="1"/>
    <xf numFmtId="0" fontId="49" fillId="0" borderId="0" xfId="0" applyFont="1" applyFill="1"/>
    <xf numFmtId="0" fontId="51" fillId="0" borderId="1" xfId="0" applyFont="1" applyBorder="1" applyAlignment="1">
      <alignment horizontal="center" vertical="center" wrapText="1"/>
    </xf>
    <xf numFmtId="0" fontId="51" fillId="0" borderId="1" xfId="0" applyNumberFormat="1" applyFont="1" applyBorder="1" applyAlignment="1">
      <alignment horizontal="center" vertical="center" textRotation="90" wrapText="1"/>
    </xf>
    <xf numFmtId="0" fontId="51" fillId="0" borderId="1" xfId="0" applyNumberFormat="1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1" fillId="0" borderId="0" xfId="0" applyFont="1"/>
    <xf numFmtId="0" fontId="52" fillId="0" borderId="0" xfId="0" applyFont="1"/>
    <xf numFmtId="0" fontId="47" fillId="0" borderId="1" xfId="0" applyFont="1" applyFill="1" applyBorder="1"/>
    <xf numFmtId="0" fontId="51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 vertical="center"/>
    </xf>
    <xf numFmtId="0" fontId="46" fillId="0" borderId="0" xfId="0" applyFont="1" applyFill="1"/>
    <xf numFmtId="0" fontId="51" fillId="0" borderId="4" xfId="0" applyFont="1" applyFill="1" applyBorder="1" applyAlignment="1">
      <alignment horizontal="center" vertical="center" wrapText="1"/>
    </xf>
    <xf numFmtId="0" fontId="53" fillId="0" borderId="0" xfId="0" applyFont="1" applyFill="1"/>
    <xf numFmtId="0" fontId="54" fillId="0" borderId="0" xfId="0" applyFont="1" applyFill="1"/>
    <xf numFmtId="0" fontId="22" fillId="0" borderId="0" xfId="0" applyFont="1" applyFill="1"/>
    <xf numFmtId="0" fontId="1" fillId="0" borderId="0" xfId="0" applyFont="1" applyFill="1"/>
    <xf numFmtId="0" fontId="1" fillId="0" borderId="1" xfId="0" applyFont="1" applyFill="1" applyBorder="1"/>
    <xf numFmtId="0" fontId="14" fillId="0" borderId="4" xfId="0" applyNumberFormat="1" applyFont="1" applyFill="1" applyBorder="1" applyAlignment="1">
      <alignment horizontal="center" vertical="center" textRotation="90" wrapText="1"/>
    </xf>
    <xf numFmtId="0" fontId="54" fillId="0" borderId="0" xfId="0" applyFont="1"/>
    <xf numFmtId="0" fontId="53" fillId="0" borderId="0" xfId="0" applyFont="1" applyFill="1" applyAlignment="1">
      <alignment horizontal="center" vertical="center"/>
    </xf>
    <xf numFmtId="0" fontId="47" fillId="0" borderId="0" xfId="0" applyFont="1"/>
    <xf numFmtId="0" fontId="53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 textRotation="90" wrapText="1"/>
    </xf>
    <xf numFmtId="0" fontId="51" fillId="0" borderId="4" xfId="0" applyNumberFormat="1" applyFont="1" applyFill="1" applyBorder="1" applyAlignment="1">
      <alignment horizontal="center" vertical="center" textRotation="90" wrapText="1"/>
    </xf>
    <xf numFmtId="0" fontId="22" fillId="0" borderId="0" xfId="0" applyFont="1" applyFill="1" applyAlignment="1">
      <alignment horizontal="center" vertical="center"/>
    </xf>
    <xf numFmtId="0" fontId="53" fillId="0" borderId="0" xfId="0" applyNumberFormat="1" applyFont="1" applyFill="1" applyAlignment="1">
      <alignment horizontal="center" vertical="center"/>
    </xf>
    <xf numFmtId="0" fontId="47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2" fillId="0" borderId="0" xfId="0" applyFont="1" applyFill="1" applyAlignment="1">
      <alignment vertical="center"/>
    </xf>
    <xf numFmtId="0" fontId="47" fillId="0" borderId="0" xfId="0" applyFont="1" applyFill="1" applyAlignment="1"/>
    <xf numFmtId="0" fontId="15" fillId="0" borderId="1" xfId="0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 textRotation="90"/>
    </xf>
    <xf numFmtId="0" fontId="13" fillId="2" borderId="1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textRotation="90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textRotation="90" wrapText="1"/>
    </xf>
    <xf numFmtId="2" fontId="13" fillId="2" borderId="4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textRotation="90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1" fillId="2" borderId="1" xfId="0" applyFont="1" applyFill="1" applyBorder="1" applyAlignment="1">
      <alignment horizontal="center" vertical="center" wrapText="1"/>
    </xf>
    <xf numFmtId="0" fontId="51" fillId="2" borderId="4" xfId="0" applyNumberFormat="1" applyFont="1" applyFill="1" applyBorder="1" applyAlignment="1">
      <alignment horizontal="center" vertical="center" wrapText="1"/>
    </xf>
    <xf numFmtId="2" fontId="51" fillId="2" borderId="4" xfId="0" applyNumberFormat="1" applyFont="1" applyFill="1" applyBorder="1" applyAlignment="1">
      <alignment horizontal="center" vertical="center" wrapText="1"/>
    </xf>
    <xf numFmtId="0" fontId="51" fillId="2" borderId="1" xfId="0" applyNumberFormat="1" applyFont="1" applyFill="1" applyBorder="1" applyAlignment="1">
      <alignment horizontal="center" vertical="center" textRotation="90" wrapText="1"/>
    </xf>
    <xf numFmtId="0" fontId="15" fillId="2" borderId="11" xfId="0" applyFont="1" applyFill="1" applyBorder="1" applyAlignment="1">
      <alignment horizontal="center" vertical="center" wrapText="1"/>
    </xf>
    <xf numFmtId="0" fontId="51" fillId="2" borderId="1" xfId="0" applyNumberFormat="1" applyFont="1" applyFill="1" applyBorder="1" applyAlignment="1">
      <alignment horizontal="center" vertical="center" wrapText="1"/>
    </xf>
    <xf numFmtId="2" fontId="51" fillId="2" borderId="1" xfId="0" applyNumberFormat="1" applyFont="1" applyFill="1" applyBorder="1" applyAlignment="1">
      <alignment horizontal="center" vertical="center" wrapText="1"/>
    </xf>
    <xf numFmtId="0" fontId="51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2" fontId="13" fillId="2" borderId="0" xfId="0" applyNumberFormat="1" applyFont="1" applyFill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/>
    </xf>
    <xf numFmtId="0" fontId="13" fillId="2" borderId="0" xfId="0" applyNumberFormat="1" applyFont="1" applyFill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/>
    </xf>
    <xf numFmtId="0" fontId="15" fillId="2" borderId="2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2" fontId="15" fillId="2" borderId="4" xfId="0" applyNumberFormat="1" applyFont="1" applyFill="1" applyBorder="1" applyAlignment="1">
      <alignment horizontal="center" vertical="center" wrapText="1"/>
    </xf>
    <xf numFmtId="0" fontId="51" fillId="2" borderId="4" xfId="0" applyFont="1" applyFill="1" applyBorder="1" applyAlignment="1">
      <alignment horizontal="center" vertical="center" wrapText="1"/>
    </xf>
    <xf numFmtId="2" fontId="15" fillId="2" borderId="2" xfId="0" applyNumberFormat="1" applyFont="1" applyFill="1" applyBorder="1" applyAlignment="1">
      <alignment horizontal="center" vertical="center" wrapText="1"/>
    </xf>
    <xf numFmtId="0" fontId="27" fillId="2" borderId="2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0" fontId="12" fillId="2" borderId="0" xfId="0" applyNumberFormat="1" applyFont="1" applyFill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wrapText="1"/>
    </xf>
    <xf numFmtId="0" fontId="14" fillId="2" borderId="4" xfId="0" applyNumberFormat="1" applyFont="1" applyFill="1" applyBorder="1" applyAlignment="1">
      <alignment horizontal="center" vertical="center" textRotation="90" wrapText="1"/>
    </xf>
    <xf numFmtId="0" fontId="12" fillId="2" borderId="0" xfId="0" applyNumberFormat="1" applyFont="1" applyFill="1" applyAlignment="1">
      <alignment horizontal="center" vertical="center" textRotation="90"/>
    </xf>
    <xf numFmtId="0" fontId="12" fillId="2" borderId="0" xfId="0" applyFont="1" applyFill="1" applyAlignment="1">
      <alignment horizontal="center" vertical="center" textRotation="90"/>
    </xf>
    <xf numFmtId="0" fontId="51" fillId="2" borderId="4" xfId="0" applyNumberFormat="1" applyFont="1" applyFill="1" applyBorder="1" applyAlignment="1">
      <alignment horizontal="center" vertical="center" textRotation="90" wrapText="1"/>
    </xf>
    <xf numFmtId="0" fontId="15" fillId="2" borderId="2" xfId="0" applyNumberFormat="1" applyFont="1" applyFill="1" applyBorder="1" applyAlignment="1">
      <alignment horizontal="center" vertical="center" textRotation="90" wrapText="1"/>
    </xf>
    <xf numFmtId="0" fontId="23" fillId="2" borderId="1" xfId="0" applyNumberFormat="1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NumberFormat="1" applyFont="1" applyFill="1" applyAlignment="1">
      <alignment horizontal="center" vertical="center"/>
    </xf>
    <xf numFmtId="2" fontId="22" fillId="2" borderId="0" xfId="0" applyNumberFormat="1" applyFont="1" applyFill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50" fillId="0" borderId="2" xfId="0" applyFont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3" borderId="1" xfId="0" applyNumberFormat="1" applyFont="1" applyFill="1" applyBorder="1" applyAlignment="1">
      <alignment horizontal="center"/>
    </xf>
    <xf numFmtId="0" fontId="24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55" fillId="0" borderId="1" xfId="0" applyFont="1" applyFill="1" applyBorder="1" applyAlignment="1">
      <alignment horizontal="center" vertical="center" wrapText="1"/>
    </xf>
    <xf numFmtId="0" fontId="55" fillId="0" borderId="1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 textRotation="90" wrapText="1"/>
    </xf>
    <xf numFmtId="0" fontId="45" fillId="0" borderId="11" xfId="0" applyFont="1" applyBorder="1" applyAlignment="1">
      <alignment horizontal="center" vertical="center" wrapText="1"/>
    </xf>
    <xf numFmtId="0" fontId="55" fillId="0" borderId="1" xfId="0" applyNumberFormat="1" applyFont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vertical="center" textRotation="90" wrapText="1"/>
    </xf>
    <xf numFmtId="0" fontId="44" fillId="0" borderId="4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center" vertical="center" wrapText="1"/>
    </xf>
    <xf numFmtId="0" fontId="55" fillId="0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center" vertical="center"/>
    </xf>
    <xf numFmtId="0" fontId="45" fillId="0" borderId="1" xfId="0" applyNumberFormat="1" applyFont="1" applyFill="1" applyBorder="1" applyAlignment="1">
      <alignment horizontal="center" vertical="center" textRotation="90"/>
    </xf>
    <xf numFmtId="0" fontId="45" fillId="0" borderId="1" xfId="0" applyFont="1" applyFill="1" applyBorder="1" applyAlignment="1">
      <alignment horizontal="center" vertical="center" textRotation="90"/>
    </xf>
    <xf numFmtId="0" fontId="45" fillId="0" borderId="1" xfId="0" applyFont="1" applyBorder="1" applyAlignment="1">
      <alignment horizontal="center" vertical="center" textRotation="90" wrapText="1"/>
    </xf>
    <xf numFmtId="0" fontId="45" fillId="0" borderId="1" xfId="0" applyFont="1" applyBorder="1" applyAlignment="1">
      <alignment horizontal="center" vertical="center" wrapText="1"/>
    </xf>
    <xf numFmtId="0" fontId="44" fillId="2" borderId="2" xfId="0" applyNumberFormat="1" applyFont="1" applyFill="1" applyBorder="1" applyAlignment="1">
      <alignment horizontal="center" vertical="center" wrapText="1"/>
    </xf>
    <xf numFmtId="0" fontId="44" fillId="0" borderId="1" xfId="0" applyNumberFormat="1" applyFont="1" applyBorder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 wrapText="1"/>
    </xf>
    <xf numFmtId="2" fontId="45" fillId="2" borderId="1" xfId="0" applyNumberFormat="1" applyFont="1" applyFill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 textRotation="90" wrapText="1"/>
    </xf>
    <xf numFmtId="0" fontId="44" fillId="2" borderId="4" xfId="0" applyFont="1" applyFill="1" applyBorder="1" applyAlignment="1">
      <alignment horizontal="center" vertical="center" wrapText="1"/>
    </xf>
    <xf numFmtId="0" fontId="44" fillId="2" borderId="4" xfId="0" applyNumberFormat="1" applyFont="1" applyFill="1" applyBorder="1" applyAlignment="1">
      <alignment horizontal="center" vertical="center" wrapText="1"/>
    </xf>
    <xf numFmtId="2" fontId="44" fillId="2" borderId="4" xfId="0" applyNumberFormat="1" applyFont="1" applyFill="1" applyBorder="1" applyAlignment="1">
      <alignment horizontal="center" vertical="center" wrapText="1"/>
    </xf>
    <xf numFmtId="0" fontId="44" fillId="2" borderId="3" xfId="0" applyNumberFormat="1" applyFont="1" applyFill="1" applyBorder="1" applyAlignment="1">
      <alignment horizontal="center" vertical="center" wrapText="1"/>
    </xf>
    <xf numFmtId="0" fontId="44" fillId="2" borderId="3" xfId="0" applyNumberFormat="1" applyFont="1" applyFill="1" applyBorder="1" applyAlignment="1">
      <alignment horizontal="center" vertical="center" textRotation="90" wrapText="1"/>
    </xf>
    <xf numFmtId="2" fontId="44" fillId="2" borderId="3" xfId="0" applyNumberFormat="1" applyFont="1" applyFill="1" applyBorder="1" applyAlignment="1">
      <alignment horizontal="center" vertical="center" wrapText="1"/>
    </xf>
    <xf numFmtId="0" fontId="44" fillId="2" borderId="4" xfId="0" applyNumberFormat="1" applyFont="1" applyFill="1" applyBorder="1" applyAlignment="1">
      <alignment horizontal="center" vertical="center" textRotation="90" wrapText="1"/>
    </xf>
    <xf numFmtId="0" fontId="44" fillId="2" borderId="4" xfId="0" applyFont="1" applyFill="1" applyBorder="1" applyAlignment="1">
      <alignment horizontal="center" vertical="center" textRotation="90" wrapText="1"/>
    </xf>
    <xf numFmtId="0" fontId="44" fillId="2" borderId="1" xfId="0" applyNumberFormat="1" applyFont="1" applyFill="1" applyBorder="1" applyAlignment="1">
      <alignment horizontal="center" vertical="center" wrapText="1"/>
    </xf>
    <xf numFmtId="2" fontId="44" fillId="2" borderId="1" xfId="0" applyNumberFormat="1" applyFont="1" applyFill="1" applyBorder="1" applyAlignment="1">
      <alignment horizontal="center" vertical="center" wrapText="1"/>
    </xf>
    <xf numFmtId="0" fontId="44" fillId="2" borderId="1" xfId="0" applyNumberFormat="1" applyFont="1" applyFill="1" applyBorder="1" applyAlignment="1">
      <alignment horizontal="center" vertical="center" textRotation="90" wrapText="1"/>
    </xf>
    <xf numFmtId="0" fontId="44" fillId="2" borderId="1" xfId="0" applyFont="1" applyFill="1" applyBorder="1" applyAlignment="1">
      <alignment horizontal="center" vertical="center" textRotation="90" wrapText="1"/>
    </xf>
    <xf numFmtId="0" fontId="44" fillId="2" borderId="5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56" fillId="2" borderId="4" xfId="0" applyNumberFormat="1" applyFont="1" applyFill="1" applyBorder="1" applyAlignment="1">
      <alignment horizontal="center" vertical="center" wrapText="1"/>
    </xf>
    <xf numFmtId="2" fontId="56" fillId="2" borderId="4" xfId="0" applyNumberFormat="1" applyFont="1" applyFill="1" applyBorder="1" applyAlignment="1">
      <alignment horizontal="center" vertical="center" wrapText="1"/>
    </xf>
    <xf numFmtId="0" fontId="56" fillId="2" borderId="1" xfId="0" applyNumberFormat="1" applyFont="1" applyFill="1" applyBorder="1" applyAlignment="1">
      <alignment horizontal="center" vertical="center" textRotation="90" wrapText="1"/>
    </xf>
    <xf numFmtId="0" fontId="56" fillId="2" borderId="1" xfId="0" applyNumberFormat="1" applyFont="1" applyFill="1" applyBorder="1" applyAlignment="1">
      <alignment horizontal="center" vertical="center" textRotation="90"/>
    </xf>
    <xf numFmtId="0" fontId="56" fillId="0" borderId="1" xfId="0" applyNumberFormat="1" applyFont="1" applyFill="1" applyBorder="1" applyAlignment="1">
      <alignment horizontal="center" vertical="center" textRotation="90"/>
    </xf>
    <xf numFmtId="0" fontId="56" fillId="0" borderId="1" xfId="0" applyFont="1" applyFill="1" applyBorder="1" applyAlignment="1">
      <alignment horizontal="center" vertical="center" textRotation="90"/>
    </xf>
    <xf numFmtId="0" fontId="44" fillId="0" borderId="1" xfId="0" applyFont="1" applyFill="1" applyBorder="1" applyAlignment="1">
      <alignment horizontal="center" vertical="center" textRotation="90"/>
    </xf>
    <xf numFmtId="0" fontId="45" fillId="0" borderId="2" xfId="0" applyFont="1" applyFill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/>
    </xf>
    <xf numFmtId="2" fontId="45" fillId="2" borderId="1" xfId="0" applyNumberFormat="1" applyFont="1" applyFill="1" applyBorder="1" applyAlignment="1">
      <alignment horizontal="center" vertical="center"/>
    </xf>
    <xf numFmtId="0" fontId="45" fillId="2" borderId="2" xfId="0" applyNumberFormat="1" applyFont="1" applyFill="1" applyBorder="1" applyAlignment="1">
      <alignment horizontal="center" vertical="center"/>
    </xf>
    <xf numFmtId="0" fontId="45" fillId="2" borderId="2" xfId="0" applyNumberFormat="1" applyFont="1" applyFill="1" applyBorder="1" applyAlignment="1">
      <alignment horizontal="center" vertical="center" textRotation="90"/>
    </xf>
    <xf numFmtId="2" fontId="45" fillId="2" borderId="2" xfId="0" applyNumberFormat="1" applyFont="1" applyFill="1" applyBorder="1" applyAlignment="1">
      <alignment horizontal="center" vertical="center"/>
    </xf>
    <xf numFmtId="0" fontId="45" fillId="0" borderId="2" xfId="0" applyNumberFormat="1" applyFont="1" applyFill="1" applyBorder="1" applyAlignment="1">
      <alignment horizontal="center" vertical="center" textRotation="90"/>
    </xf>
    <xf numFmtId="0" fontId="57" fillId="0" borderId="1" xfId="0" applyFont="1" applyBorder="1" applyAlignment="1">
      <alignment horizontal="center" vertical="center" wrapText="1"/>
    </xf>
    <xf numFmtId="0" fontId="45" fillId="2" borderId="4" xfId="0" applyNumberFormat="1" applyFont="1" applyFill="1" applyBorder="1" applyAlignment="1">
      <alignment horizontal="center" vertical="center" wrapText="1"/>
    </xf>
    <xf numFmtId="0" fontId="45" fillId="2" borderId="4" xfId="0" applyNumberFormat="1" applyFont="1" applyFill="1" applyBorder="1" applyAlignment="1">
      <alignment horizontal="center" vertical="center" textRotation="90" wrapText="1"/>
    </xf>
    <xf numFmtId="2" fontId="45" fillId="2" borderId="4" xfId="0" applyNumberFormat="1" applyFont="1" applyFill="1" applyBorder="1" applyAlignment="1">
      <alignment horizontal="center" vertical="center" wrapText="1"/>
    </xf>
    <xf numFmtId="0" fontId="45" fillId="0" borderId="4" xfId="0" applyNumberFormat="1" applyFont="1" applyFill="1" applyBorder="1" applyAlignment="1">
      <alignment horizontal="center" vertical="center" textRotation="90" wrapText="1"/>
    </xf>
    <xf numFmtId="0" fontId="44" fillId="0" borderId="1" xfId="0" applyNumberFormat="1" applyFont="1" applyBorder="1" applyAlignment="1">
      <alignment horizontal="center" vertical="center" textRotation="90" wrapText="1"/>
    </xf>
    <xf numFmtId="0" fontId="58" fillId="0" borderId="1" xfId="0" applyNumberFormat="1" applyFont="1" applyBorder="1" applyAlignment="1">
      <alignment horizontal="center" vertical="center" textRotation="90" wrapText="1"/>
    </xf>
    <xf numFmtId="0" fontId="55" fillId="2" borderId="1" xfId="0" applyNumberFormat="1" applyFont="1" applyFill="1" applyBorder="1" applyAlignment="1">
      <alignment horizontal="center" vertical="center" wrapText="1"/>
    </xf>
    <xf numFmtId="2" fontId="55" fillId="2" borderId="1" xfId="0" applyNumberFormat="1" applyFont="1" applyFill="1" applyBorder="1" applyAlignment="1">
      <alignment horizontal="center" vertical="center" wrapText="1"/>
    </xf>
    <xf numFmtId="0" fontId="55" fillId="2" borderId="1" xfId="0" applyNumberFormat="1" applyFont="1" applyFill="1" applyBorder="1" applyAlignment="1">
      <alignment horizontal="center" vertical="center" textRotation="90" wrapText="1"/>
    </xf>
    <xf numFmtId="0" fontId="55" fillId="0" borderId="1" xfId="0" applyNumberFormat="1" applyFont="1" applyFill="1" applyBorder="1" applyAlignment="1">
      <alignment horizontal="center" vertical="center" textRotation="90" wrapText="1"/>
    </xf>
    <xf numFmtId="0" fontId="58" fillId="0" borderId="4" xfId="0" applyNumberFormat="1" applyFont="1" applyFill="1" applyBorder="1" applyAlignment="1">
      <alignment horizontal="center" vertical="center" textRotation="90"/>
    </xf>
    <xf numFmtId="0" fontId="45" fillId="0" borderId="1" xfId="0" applyFont="1" applyFill="1" applyBorder="1" applyAlignment="1">
      <alignment horizontal="center" vertical="center" textRotation="90" wrapText="1"/>
    </xf>
    <xf numFmtId="0" fontId="45" fillId="0" borderId="8" xfId="0" applyFont="1" applyFill="1" applyBorder="1" applyAlignment="1">
      <alignment horizontal="center" vertical="center" wrapText="1"/>
    </xf>
    <xf numFmtId="0" fontId="55" fillId="0" borderId="3" xfId="0" applyNumberFormat="1" applyFont="1" applyFill="1" applyBorder="1" applyAlignment="1">
      <alignment horizontal="center" vertical="center" wrapText="1"/>
    </xf>
    <xf numFmtId="0" fontId="45" fillId="0" borderId="3" xfId="0" applyNumberFormat="1" applyFont="1" applyFill="1" applyBorder="1" applyAlignment="1">
      <alignment horizontal="center" vertical="center" wrapText="1"/>
    </xf>
    <xf numFmtId="0" fontId="45" fillId="0" borderId="3" xfId="0" applyNumberFormat="1" applyFont="1" applyFill="1" applyBorder="1" applyAlignment="1">
      <alignment horizontal="center" vertical="center" textRotation="90" wrapText="1"/>
    </xf>
    <xf numFmtId="0" fontId="45" fillId="0" borderId="3" xfId="0" applyFont="1" applyFill="1" applyBorder="1" applyAlignment="1">
      <alignment horizontal="center" vertical="center" textRotation="90" wrapText="1"/>
    </xf>
    <xf numFmtId="0" fontId="45" fillId="0" borderId="4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2" fontId="44" fillId="2" borderId="2" xfId="0" applyNumberFormat="1" applyFont="1" applyFill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 wrapText="1"/>
    </xf>
    <xf numFmtId="2" fontId="44" fillId="2" borderId="4" xfId="0" applyNumberFormat="1" applyFont="1" applyFill="1" applyBorder="1" applyAlignment="1">
      <alignment horizontal="center" vertical="center" wrapText="1"/>
    </xf>
    <xf numFmtId="0" fontId="44" fillId="2" borderId="4" xfId="0" applyNumberFormat="1" applyFont="1" applyFill="1" applyBorder="1" applyAlignment="1">
      <alignment horizontal="center" vertical="center"/>
    </xf>
    <xf numFmtId="0" fontId="44" fillId="2" borderId="4" xfId="0" applyNumberFormat="1" applyFont="1" applyFill="1" applyBorder="1" applyAlignment="1">
      <alignment horizontal="center" vertical="center" textRotation="90"/>
    </xf>
    <xf numFmtId="0" fontId="44" fillId="2" borderId="3" xfId="0" applyNumberFormat="1" applyFont="1" applyFill="1" applyBorder="1" applyAlignment="1">
      <alignment horizontal="center" vertical="center"/>
    </xf>
    <xf numFmtId="2" fontId="44" fillId="2" borderId="3" xfId="0" applyNumberFormat="1" applyFont="1" applyFill="1" applyBorder="1" applyAlignment="1">
      <alignment horizontal="center" vertical="center"/>
    </xf>
    <xf numFmtId="0" fontId="44" fillId="0" borderId="4" xfId="0" applyNumberFormat="1" applyFont="1" applyFill="1" applyBorder="1" applyAlignment="1">
      <alignment horizontal="center" vertical="center" textRotation="90"/>
    </xf>
    <xf numFmtId="2" fontId="44" fillId="0" borderId="4" xfId="0" applyNumberFormat="1" applyFont="1" applyFill="1" applyBorder="1" applyAlignment="1">
      <alignment horizontal="center" vertical="center" textRotation="90"/>
    </xf>
    <xf numFmtId="2" fontId="44" fillId="2" borderId="5" xfId="0" applyNumberFormat="1" applyFont="1" applyFill="1" applyBorder="1" applyAlignment="1">
      <alignment horizontal="center" vertical="center" wrapText="1"/>
    </xf>
    <xf numFmtId="0" fontId="44" fillId="0" borderId="10" xfId="0" applyNumberFormat="1" applyFont="1" applyFill="1" applyBorder="1" applyAlignment="1">
      <alignment horizontal="center" vertical="center" textRotation="90" wrapText="1"/>
    </xf>
    <xf numFmtId="0" fontId="44" fillId="0" borderId="4" xfId="0" applyNumberFormat="1" applyFont="1" applyFill="1" applyBorder="1" applyAlignment="1">
      <alignment horizontal="center" vertical="center" textRotation="90" wrapText="1"/>
    </xf>
    <xf numFmtId="0" fontId="44" fillId="0" borderId="4" xfId="0" applyFont="1" applyFill="1" applyBorder="1" applyAlignment="1">
      <alignment horizontal="center" vertical="center" textRotation="90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textRotation="90" wrapText="1"/>
    </xf>
    <xf numFmtId="0" fontId="44" fillId="0" borderId="1" xfId="0" applyNumberFormat="1" applyFont="1" applyFill="1" applyBorder="1" applyAlignment="1">
      <alignment horizontal="center" vertical="center" textRotation="90" wrapText="1"/>
    </xf>
    <xf numFmtId="0" fontId="44" fillId="0" borderId="1" xfId="0" applyFont="1" applyFill="1" applyBorder="1" applyAlignment="1">
      <alignment horizontal="center" vertical="center" textRotation="90" wrapText="1"/>
    </xf>
    <xf numFmtId="0" fontId="44" fillId="0" borderId="3" xfId="0" applyNumberFormat="1" applyFont="1" applyFill="1" applyBorder="1" applyAlignment="1">
      <alignment horizontal="center" vertical="center" textRotation="90" wrapText="1"/>
    </xf>
    <xf numFmtId="0" fontId="44" fillId="0" borderId="3" xfId="0" applyFont="1" applyFill="1" applyBorder="1" applyAlignment="1">
      <alignment horizontal="center" vertical="center" textRotation="90" wrapText="1"/>
    </xf>
    <xf numFmtId="0" fontId="56" fillId="0" borderId="1" xfId="0" applyFont="1" applyFill="1" applyBorder="1" applyAlignment="1">
      <alignment horizontal="center" vertical="center" wrapText="1"/>
    </xf>
    <xf numFmtId="0" fontId="56" fillId="2" borderId="1" xfId="0" applyNumberFormat="1" applyFont="1" applyFill="1" applyBorder="1" applyAlignment="1">
      <alignment horizontal="center" vertical="center" wrapText="1"/>
    </xf>
    <xf numFmtId="2" fontId="56" fillId="2" borderId="1" xfId="0" applyNumberFormat="1" applyFont="1" applyFill="1" applyBorder="1" applyAlignment="1">
      <alignment horizontal="center" vertical="center" wrapText="1"/>
    </xf>
    <xf numFmtId="0" fontId="56" fillId="2" borderId="3" xfId="0" applyNumberFormat="1" applyFont="1" applyFill="1" applyBorder="1" applyAlignment="1">
      <alignment horizontal="center" vertical="center" wrapText="1"/>
    </xf>
    <xf numFmtId="0" fontId="56" fillId="0" borderId="1" xfId="0" applyNumberFormat="1" applyFont="1" applyFill="1" applyBorder="1" applyAlignment="1">
      <alignment horizontal="center" vertical="center" textRotation="90" wrapText="1"/>
    </xf>
    <xf numFmtId="0" fontId="56" fillId="0" borderId="1" xfId="0" applyFont="1" applyFill="1" applyBorder="1" applyAlignment="1">
      <alignment horizontal="center" vertical="center" textRotation="90" wrapText="1"/>
    </xf>
    <xf numFmtId="0" fontId="58" fillId="0" borderId="4" xfId="0" applyFont="1" applyFill="1" applyBorder="1" applyAlignment="1">
      <alignment horizontal="center" vertical="center" wrapText="1"/>
    </xf>
    <xf numFmtId="0" fontId="58" fillId="0" borderId="4" xfId="0" applyFont="1" applyFill="1" applyBorder="1" applyAlignment="1">
      <alignment horizontal="center" vertical="center" textRotation="90" wrapText="1"/>
    </xf>
    <xf numFmtId="2" fontId="44" fillId="0" borderId="1" xfId="0" applyNumberFormat="1" applyFont="1" applyFill="1" applyBorder="1" applyAlignment="1">
      <alignment horizontal="center" vertical="center" textRotation="90"/>
    </xf>
    <xf numFmtId="0" fontId="44" fillId="0" borderId="8" xfId="0" applyFont="1" applyFill="1" applyBorder="1" applyAlignment="1">
      <alignment horizontal="center" vertical="center" wrapText="1"/>
    </xf>
    <xf numFmtId="0" fontId="45" fillId="2" borderId="3" xfId="0" applyNumberFormat="1" applyFont="1" applyFill="1" applyBorder="1" applyAlignment="1">
      <alignment horizontal="center" vertical="center" wrapText="1"/>
    </xf>
    <xf numFmtId="2" fontId="45" fillId="2" borderId="3" xfId="0" applyNumberFormat="1" applyFont="1" applyFill="1" applyBorder="1" applyAlignment="1">
      <alignment horizontal="center" vertical="center" wrapText="1"/>
    </xf>
    <xf numFmtId="0" fontId="45" fillId="2" borderId="3" xfId="0" applyNumberFormat="1" applyFont="1" applyFill="1" applyBorder="1" applyAlignment="1">
      <alignment horizontal="center" vertical="center" textRotation="90" wrapText="1"/>
    </xf>
    <xf numFmtId="0" fontId="55" fillId="2" borderId="1" xfId="0" applyNumberFormat="1" applyFont="1" applyFill="1" applyBorder="1" applyAlignment="1">
      <alignment horizontal="center" vertical="center"/>
    </xf>
    <xf numFmtId="0" fontId="55" fillId="0" borderId="1" xfId="0" applyNumberFormat="1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4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2" borderId="4" xfId="0" applyNumberFormat="1" applyFont="1" applyFill="1" applyBorder="1" applyAlignment="1">
      <alignment horizontal="center" vertical="center" wrapText="1"/>
    </xf>
    <xf numFmtId="2" fontId="44" fillId="2" borderId="4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textRotation="90" wrapText="1"/>
    </xf>
    <xf numFmtId="0" fontId="56" fillId="0" borderId="2" xfId="0" applyFont="1" applyBorder="1" applyAlignment="1">
      <alignment horizontal="center" vertical="center" wrapText="1"/>
    </xf>
    <xf numFmtId="0" fontId="59" fillId="2" borderId="1" xfId="0" applyNumberFormat="1" applyFont="1" applyFill="1" applyBorder="1" applyAlignment="1">
      <alignment horizontal="center" vertical="center" wrapText="1"/>
    </xf>
    <xf numFmtId="0" fontId="56" fillId="0" borderId="4" xfId="0" applyFont="1" applyFill="1" applyBorder="1" applyAlignment="1">
      <alignment horizontal="center" vertical="center" wrapText="1"/>
    </xf>
    <xf numFmtId="0" fontId="56" fillId="2" borderId="4" xfId="0" applyFont="1" applyFill="1" applyBorder="1" applyAlignment="1">
      <alignment horizontal="center" vertical="center" wrapText="1"/>
    </xf>
    <xf numFmtId="0" fontId="56" fillId="2" borderId="4" xfId="0" applyFont="1" applyFill="1" applyBorder="1" applyAlignment="1">
      <alignment horizontal="center" vertical="center" textRotation="90" wrapText="1"/>
    </xf>
    <xf numFmtId="0" fontId="56" fillId="2" borderId="1" xfId="0" applyFont="1" applyFill="1" applyBorder="1" applyAlignment="1">
      <alignment horizontal="center" vertical="center" textRotation="90" wrapText="1"/>
    </xf>
    <xf numFmtId="0" fontId="56" fillId="0" borderId="4" xfId="0" applyFont="1" applyFill="1" applyBorder="1" applyAlignment="1">
      <alignment horizontal="center" vertical="center" textRotation="90" wrapText="1"/>
    </xf>
    <xf numFmtId="0" fontId="44" fillId="2" borderId="2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textRotation="90" wrapText="1"/>
    </xf>
    <xf numFmtId="0" fontId="55" fillId="2" borderId="1" xfId="0" applyFont="1" applyFill="1" applyBorder="1" applyAlignment="1">
      <alignment horizontal="center" vertical="center" textRotation="90" wrapText="1"/>
    </xf>
    <xf numFmtId="0" fontId="55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textRotation="90" wrapText="1"/>
    </xf>
    <xf numFmtId="2" fontId="45" fillId="2" borderId="2" xfId="0" applyNumberFormat="1" applyFont="1" applyFill="1" applyBorder="1" applyAlignment="1">
      <alignment horizontal="center" vertical="center" wrapText="1"/>
    </xf>
    <xf numFmtId="0" fontId="45" fillId="2" borderId="2" xfId="0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0" borderId="1" xfId="0" applyNumberFormat="1" applyFont="1" applyBorder="1" applyAlignment="1">
      <alignment horizontal="center" vertical="center" wrapText="1"/>
    </xf>
    <xf numFmtId="0" fontId="44" fillId="2" borderId="2" xfId="0" applyNumberFormat="1" applyFont="1" applyFill="1" applyBorder="1" applyAlignment="1">
      <alignment horizontal="center" vertical="center" wrapText="1"/>
    </xf>
    <xf numFmtId="0" fontId="44" fillId="2" borderId="3" xfId="0" applyNumberFormat="1" applyFont="1" applyFill="1" applyBorder="1" applyAlignment="1">
      <alignment horizontal="center" vertical="center" wrapText="1"/>
    </xf>
    <xf numFmtId="0" fontId="44" fillId="2" borderId="4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2" fontId="44" fillId="2" borderId="2" xfId="0" applyNumberFormat="1" applyFont="1" applyFill="1" applyBorder="1" applyAlignment="1">
      <alignment horizontal="center" vertical="center" wrapText="1"/>
    </xf>
    <xf numFmtId="2" fontId="44" fillId="2" borderId="3" xfId="0" applyNumberFormat="1" applyFont="1" applyFill="1" applyBorder="1" applyAlignment="1">
      <alignment horizontal="center" vertical="center" wrapText="1"/>
    </xf>
    <xf numFmtId="2" fontId="44" fillId="2" borderId="4" xfId="0" applyNumberFormat="1" applyFont="1" applyFill="1" applyBorder="1" applyAlignment="1">
      <alignment horizontal="center" vertical="center" wrapText="1"/>
    </xf>
    <xf numFmtId="0" fontId="55" fillId="0" borderId="2" xfId="0" applyFont="1" applyFill="1" applyBorder="1" applyAlignment="1">
      <alignment horizontal="center" vertical="center" wrapText="1"/>
    </xf>
    <xf numFmtId="0" fontId="55" fillId="0" borderId="2" xfId="0" applyNumberFormat="1" applyFont="1" applyFill="1" applyBorder="1" applyAlignment="1">
      <alignment horizontal="center" vertical="center" wrapText="1"/>
    </xf>
    <xf numFmtId="0" fontId="45" fillId="0" borderId="2" xfId="0" applyNumberFormat="1" applyFont="1" applyFill="1" applyBorder="1" applyAlignment="1">
      <alignment horizontal="center" vertical="center" wrapText="1"/>
    </xf>
    <xf numFmtId="0" fontId="45" fillId="0" borderId="2" xfId="0" applyNumberFormat="1" applyFont="1" applyFill="1" applyBorder="1" applyAlignment="1">
      <alignment horizontal="center" vertical="center" textRotation="90" wrapText="1"/>
    </xf>
    <xf numFmtId="0" fontId="45" fillId="0" borderId="2" xfId="0" applyFont="1" applyFill="1" applyBorder="1" applyAlignment="1">
      <alignment horizontal="center" vertical="center" textRotation="90" wrapText="1"/>
    </xf>
    <xf numFmtId="0" fontId="55" fillId="2" borderId="4" xfId="0" applyNumberFormat="1" applyFont="1" applyFill="1" applyBorder="1" applyAlignment="1">
      <alignment horizontal="center" vertical="center" wrapText="1"/>
    </xf>
    <xf numFmtId="0" fontId="55" fillId="2" borderId="4" xfId="0" applyNumberFormat="1" applyFont="1" applyFill="1" applyBorder="1" applyAlignment="1">
      <alignment horizontal="center" vertical="center" textRotation="90" wrapText="1"/>
    </xf>
    <xf numFmtId="0" fontId="55" fillId="0" borderId="4" xfId="0" applyNumberFormat="1" applyFont="1" applyFill="1" applyBorder="1" applyAlignment="1">
      <alignment horizontal="center" vertical="center" textRotation="90" wrapText="1"/>
    </xf>
    <xf numFmtId="0" fontId="55" fillId="0" borderId="4" xfId="0" applyFont="1" applyFill="1" applyBorder="1" applyAlignment="1">
      <alignment horizontal="center" vertical="center" textRotation="90" wrapText="1"/>
    </xf>
    <xf numFmtId="0" fontId="58" fillId="0" borderId="1" xfId="0" applyFont="1" applyBorder="1" applyAlignment="1">
      <alignment horizontal="center" vertical="center" textRotation="90" wrapText="1"/>
    </xf>
    <xf numFmtId="0" fontId="45" fillId="0" borderId="4" xfId="0" applyFont="1" applyFill="1" applyBorder="1" applyAlignment="1">
      <alignment horizontal="center" vertical="center" textRotation="90" wrapText="1"/>
    </xf>
    <xf numFmtId="0" fontId="56" fillId="0" borderId="1" xfId="0" applyFont="1" applyBorder="1" applyAlignment="1">
      <alignment horizontal="center" vertical="center" wrapText="1"/>
    </xf>
    <xf numFmtId="0" fontId="56" fillId="0" borderId="1" xfId="0" applyNumberFormat="1" applyFont="1" applyBorder="1" applyAlignment="1">
      <alignment horizontal="center" vertical="center" textRotation="90" wrapText="1"/>
    </xf>
    <xf numFmtId="0" fontId="55" fillId="0" borderId="1" xfId="0" applyFont="1" applyBorder="1" applyAlignment="1">
      <alignment horizontal="center" vertical="center" textRotation="90" wrapText="1"/>
    </xf>
    <xf numFmtId="0" fontId="60" fillId="2" borderId="1" xfId="0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vertical="center" wrapText="1"/>
    </xf>
    <xf numFmtId="2" fontId="44" fillId="0" borderId="1" xfId="0" applyNumberFormat="1" applyFont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56" fillId="0" borderId="1" xfId="0" applyNumberFormat="1" applyFont="1" applyBorder="1" applyAlignment="1">
      <alignment horizontal="center" vertical="center" wrapText="1"/>
    </xf>
    <xf numFmtId="0" fontId="61" fillId="2" borderId="2" xfId="0" applyNumberFormat="1" applyFont="1" applyFill="1" applyBorder="1" applyAlignment="1">
      <alignment horizontal="center" vertical="center" wrapText="1"/>
    </xf>
    <xf numFmtId="0" fontId="44" fillId="2" borderId="1" xfId="0" applyNumberFormat="1" applyFont="1" applyFill="1" applyBorder="1" applyAlignment="1">
      <alignment horizontal="center" vertical="center"/>
    </xf>
    <xf numFmtId="2" fontId="44" fillId="2" borderId="1" xfId="0" applyNumberFormat="1" applyFont="1" applyFill="1" applyBorder="1" applyAlignment="1">
      <alignment horizontal="center" vertical="center"/>
    </xf>
    <xf numFmtId="0" fontId="44" fillId="2" borderId="1" xfId="0" applyNumberFormat="1" applyFont="1" applyFill="1" applyBorder="1" applyAlignment="1">
      <alignment horizontal="center" vertical="center" textRotation="90"/>
    </xf>
    <xf numFmtId="0" fontId="44" fillId="0" borderId="1" xfId="0" applyNumberFormat="1" applyFont="1" applyFill="1" applyBorder="1" applyAlignment="1">
      <alignment horizontal="center" vertical="center" textRotation="90"/>
    </xf>
    <xf numFmtId="0" fontId="56" fillId="0" borderId="1" xfId="0" applyFont="1" applyBorder="1" applyAlignment="1">
      <alignment horizontal="center" vertical="center" textRotation="90" wrapText="1"/>
    </xf>
    <xf numFmtId="0" fontId="61" fillId="2" borderId="1" xfId="0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0" borderId="1" xfId="0" applyNumberFormat="1" applyFont="1" applyBorder="1" applyAlignment="1">
      <alignment horizontal="center" vertical="center" wrapText="1"/>
    </xf>
    <xf numFmtId="0" fontId="44" fillId="2" borderId="2" xfId="0" applyNumberFormat="1" applyFont="1" applyFill="1" applyBorder="1" applyAlignment="1">
      <alignment horizontal="center" vertical="center" wrapText="1"/>
    </xf>
    <xf numFmtId="0" fontId="44" fillId="2" borderId="3" xfId="0" applyNumberFormat="1" applyFont="1" applyFill="1" applyBorder="1" applyAlignment="1">
      <alignment horizontal="center" vertical="center" wrapText="1"/>
    </xf>
    <xf numFmtId="0" fontId="44" fillId="2" borderId="4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2" fontId="44" fillId="2" borderId="2" xfId="0" applyNumberFormat="1" applyFont="1" applyFill="1" applyBorder="1" applyAlignment="1">
      <alignment horizontal="center" vertical="center" wrapText="1"/>
    </xf>
    <xf numFmtId="2" fontId="44" fillId="2" borderId="3" xfId="0" applyNumberFormat="1" applyFont="1" applyFill="1" applyBorder="1" applyAlignment="1">
      <alignment horizontal="center" vertical="center" wrapText="1"/>
    </xf>
    <xf numFmtId="2" fontId="44" fillId="2" borderId="4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vertical="center" wrapText="1"/>
    </xf>
    <xf numFmtId="0" fontId="56" fillId="0" borderId="2" xfId="0" applyNumberFormat="1" applyFont="1" applyFill="1" applyBorder="1" applyAlignment="1">
      <alignment horizontal="center" vertical="center" wrapText="1"/>
    </xf>
    <xf numFmtId="0" fontId="55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textRotation="90" wrapText="1"/>
    </xf>
    <xf numFmtId="0" fontId="44" fillId="2" borderId="5" xfId="0" applyFont="1" applyFill="1" applyBorder="1" applyAlignment="1">
      <alignment horizontal="center" vertical="center" wrapText="1"/>
    </xf>
    <xf numFmtId="0" fontId="44" fillId="2" borderId="4" xfId="0" applyFont="1" applyFill="1" applyBorder="1" applyAlignment="1">
      <alignment horizontal="right" vertical="center" textRotation="90" wrapText="1"/>
    </xf>
    <xf numFmtId="0" fontId="56" fillId="2" borderId="4" xfId="0" applyNumberFormat="1" applyFont="1" applyFill="1" applyBorder="1" applyAlignment="1">
      <alignment horizontal="center" vertical="center" textRotation="90" wrapText="1"/>
    </xf>
    <xf numFmtId="0" fontId="56" fillId="0" borderId="4" xfId="0" applyNumberFormat="1" applyFont="1" applyFill="1" applyBorder="1" applyAlignment="1">
      <alignment horizontal="center" vertical="center" textRotation="90" wrapText="1"/>
    </xf>
    <xf numFmtId="0" fontId="44" fillId="2" borderId="2" xfId="0" applyNumberFormat="1" applyFont="1" applyFill="1" applyBorder="1" applyAlignment="1">
      <alignment horizontal="center" vertical="center" textRotation="90" wrapText="1"/>
    </xf>
    <xf numFmtId="0" fontId="44" fillId="0" borderId="2" xfId="0" applyNumberFormat="1" applyFont="1" applyFill="1" applyBorder="1" applyAlignment="1">
      <alignment horizontal="center" vertical="center" textRotation="90" wrapText="1"/>
    </xf>
    <xf numFmtId="0" fontId="58" fillId="0" borderId="1" xfId="0" applyFont="1" applyFill="1" applyBorder="1" applyAlignment="1">
      <alignment horizontal="center" vertical="center" textRotation="90" wrapText="1"/>
    </xf>
    <xf numFmtId="2" fontId="44" fillId="2" borderId="4" xfId="0" applyNumberFormat="1" applyFont="1" applyFill="1" applyBorder="1" applyAlignment="1">
      <alignment horizontal="center" vertical="center"/>
    </xf>
    <xf numFmtId="2" fontId="45" fillId="0" borderId="1" xfId="0" applyNumberFormat="1" applyFont="1" applyFill="1" applyBorder="1" applyAlignment="1">
      <alignment horizontal="center" vertical="center" textRotation="90"/>
    </xf>
    <xf numFmtId="0" fontId="45" fillId="0" borderId="5" xfId="0" applyFont="1" applyBorder="1" applyAlignment="1">
      <alignment horizontal="center" vertical="center" wrapText="1"/>
    </xf>
    <xf numFmtId="0" fontId="62" fillId="2" borderId="1" xfId="0" applyNumberFormat="1" applyFont="1" applyFill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2" fontId="55" fillId="2" borderId="4" xfId="0" applyNumberFormat="1" applyFont="1" applyFill="1" applyBorder="1" applyAlignment="1">
      <alignment horizontal="center" vertical="center" wrapText="1"/>
    </xf>
    <xf numFmtId="0" fontId="55" fillId="0" borderId="4" xfId="0" applyNumberFormat="1" applyFont="1" applyBorder="1" applyAlignment="1">
      <alignment horizontal="center" vertical="center" textRotation="90" wrapText="1"/>
    </xf>
    <xf numFmtId="0" fontId="55" fillId="0" borderId="4" xfId="0" applyFont="1" applyBorder="1" applyAlignment="1">
      <alignment horizontal="center" vertical="center" textRotation="90" wrapText="1"/>
    </xf>
    <xf numFmtId="0" fontId="45" fillId="0" borderId="1" xfId="0" applyFont="1" applyBorder="1" applyAlignment="1">
      <alignment horizontal="center" vertical="center" wrapText="1"/>
    </xf>
    <xf numFmtId="0" fontId="55" fillId="0" borderId="4" xfId="0" applyNumberFormat="1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4" xfId="0" applyNumberFormat="1" applyFont="1" applyFill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2" borderId="4" xfId="0" applyNumberFormat="1" applyFont="1" applyFill="1" applyBorder="1" applyAlignment="1">
      <alignment horizontal="center" vertical="center" wrapText="1"/>
    </xf>
    <xf numFmtId="2" fontId="44" fillId="2" borderId="4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44" fillId="0" borderId="1" xfId="0" applyNumberFormat="1" applyFont="1" applyBorder="1" applyAlignment="1">
      <alignment horizontal="center" vertical="center" wrapText="1"/>
    </xf>
    <xf numFmtId="0" fontId="44" fillId="2" borderId="2" xfId="0" applyNumberFormat="1" applyFont="1" applyFill="1" applyBorder="1" applyAlignment="1">
      <alignment horizontal="center" vertical="center" wrapText="1"/>
    </xf>
    <xf numFmtId="0" fontId="44" fillId="2" borderId="4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2" fontId="44" fillId="2" borderId="2" xfId="0" applyNumberFormat="1" applyFont="1" applyFill="1" applyBorder="1" applyAlignment="1">
      <alignment horizontal="center" vertical="center" wrapText="1"/>
    </xf>
    <xf numFmtId="2" fontId="44" fillId="2" borderId="4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wrapText="1"/>
    </xf>
    <xf numFmtId="0" fontId="55" fillId="0" borderId="1" xfId="0" applyFont="1" applyFill="1" applyBorder="1" applyAlignment="1">
      <alignment horizontal="center" wrapText="1"/>
    </xf>
    <xf numFmtId="0" fontId="55" fillId="0" borderId="1" xfId="0" applyNumberFormat="1" applyFont="1" applyFill="1" applyBorder="1" applyAlignment="1">
      <alignment horizontal="center" wrapText="1"/>
    </xf>
    <xf numFmtId="0" fontId="45" fillId="0" borderId="4" xfId="0" applyNumberFormat="1" applyFont="1" applyFill="1" applyBorder="1" applyAlignment="1">
      <alignment horizontal="center" textRotation="90" wrapText="1"/>
    </xf>
    <xf numFmtId="0" fontId="45" fillId="0" borderId="1" xfId="0" applyNumberFormat="1" applyFont="1" applyBorder="1" applyAlignment="1">
      <alignment horizontal="center" textRotation="90" wrapText="1"/>
    </xf>
    <xf numFmtId="0" fontId="45" fillId="2" borderId="1" xfId="0" applyFont="1" applyFill="1" applyBorder="1" applyAlignment="1">
      <alignment horizontal="center" wrapText="1"/>
    </xf>
    <xf numFmtId="0" fontId="45" fillId="2" borderId="4" xfId="0" applyNumberFormat="1" applyFont="1" applyFill="1" applyBorder="1" applyAlignment="1">
      <alignment horizontal="center" vertical="center" wrapText="1"/>
    </xf>
    <xf numFmtId="2" fontId="45" fillId="2" borderId="4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wrapText="1"/>
    </xf>
    <xf numFmtId="0" fontId="56" fillId="2" borderId="4" xfId="0" applyNumberFormat="1" applyFont="1" applyFill="1" applyBorder="1" applyAlignment="1">
      <alignment horizontal="center" wrapText="1"/>
    </xf>
    <xf numFmtId="0" fontId="56" fillId="2" borderId="4" xfId="0" applyNumberFormat="1" applyFont="1" applyFill="1" applyBorder="1" applyAlignment="1">
      <alignment horizontal="center" textRotation="90" wrapText="1"/>
    </xf>
    <xf numFmtId="0" fontId="44" fillId="2" borderId="2" xfId="0" applyNumberFormat="1" applyFont="1" applyFill="1" applyBorder="1" applyAlignment="1">
      <alignment horizontal="center" wrapText="1"/>
    </xf>
    <xf numFmtId="0" fontId="61" fillId="2" borderId="2" xfId="0" applyNumberFormat="1" applyFont="1" applyFill="1" applyBorder="1" applyAlignment="1">
      <alignment horizontal="center" wrapText="1"/>
    </xf>
    <xf numFmtId="0" fontId="44" fillId="2" borderId="2" xfId="0" applyNumberFormat="1" applyFont="1" applyFill="1" applyBorder="1" applyAlignment="1">
      <alignment horizontal="center" textRotation="90" wrapText="1"/>
    </xf>
    <xf numFmtId="2" fontId="44" fillId="2" borderId="2" xfId="0" applyNumberFormat="1" applyFont="1" applyFill="1" applyBorder="1" applyAlignment="1">
      <alignment horizontal="center" wrapText="1"/>
    </xf>
    <xf numFmtId="0" fontId="44" fillId="2" borderId="1" xfId="0" applyNumberFormat="1" applyFont="1" applyFill="1" applyBorder="1" applyAlignment="1">
      <alignment horizontal="center" textRotation="90" wrapText="1"/>
    </xf>
    <xf numFmtId="0" fontId="44" fillId="2" borderId="1" xfId="0" applyNumberFormat="1" applyFont="1" applyFill="1" applyBorder="1" applyAlignment="1">
      <alignment horizontal="center" textRotation="90"/>
    </xf>
    <xf numFmtId="0" fontId="44" fillId="2" borderId="4" xfId="0" applyNumberFormat="1" applyFont="1" applyFill="1" applyBorder="1" applyAlignment="1">
      <alignment horizontal="center" textRotation="90" wrapText="1"/>
    </xf>
    <xf numFmtId="0" fontId="55" fillId="2" borderId="4" xfId="0" applyFont="1" applyFill="1" applyBorder="1" applyAlignment="1">
      <alignment horizontal="center" vertical="center" wrapText="1"/>
    </xf>
    <xf numFmtId="0" fontId="63" fillId="2" borderId="1" xfId="0" applyNumberFormat="1" applyFont="1" applyFill="1" applyBorder="1" applyAlignment="1">
      <alignment horizontal="center"/>
    </xf>
    <xf numFmtId="0" fontId="55" fillId="2" borderId="1" xfId="0" applyNumberFormat="1" applyFont="1" applyFill="1" applyBorder="1" applyAlignment="1">
      <alignment horizontal="center" wrapText="1"/>
    </xf>
    <xf numFmtId="0" fontId="45" fillId="2" borderId="1" xfId="0" applyNumberFormat="1" applyFont="1" applyFill="1" applyBorder="1" applyAlignment="1">
      <alignment horizontal="center" wrapText="1"/>
    </xf>
    <xf numFmtId="0" fontId="45" fillId="2" borderId="1" xfId="0" applyNumberFormat="1" applyFont="1" applyFill="1" applyBorder="1" applyAlignment="1">
      <alignment horizontal="center" textRotation="90" wrapText="1"/>
    </xf>
    <xf numFmtId="2" fontId="55" fillId="2" borderId="1" xfId="0" applyNumberFormat="1" applyFont="1" applyFill="1" applyBorder="1" applyAlignment="1">
      <alignment horizontal="center" wrapText="1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right" vertical="center"/>
    </xf>
    <xf numFmtId="0" fontId="43" fillId="0" borderId="6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2" fontId="44" fillId="0" borderId="2" xfId="0" applyNumberFormat="1" applyFont="1" applyBorder="1" applyAlignment="1">
      <alignment horizontal="center" vertical="center" wrapText="1"/>
    </xf>
    <xf numFmtId="2" fontId="44" fillId="0" borderId="3" xfId="0" applyNumberFormat="1" applyFont="1" applyBorder="1" applyAlignment="1">
      <alignment horizontal="center" vertical="center" wrapText="1"/>
    </xf>
    <xf numFmtId="2" fontId="44" fillId="0" borderId="4" xfId="0" applyNumberFormat="1" applyFont="1" applyBorder="1" applyAlignment="1">
      <alignment horizontal="center" vertical="center" wrapText="1"/>
    </xf>
    <xf numFmtId="0" fontId="44" fillId="0" borderId="2" xfId="0" applyNumberFormat="1" applyFont="1" applyBorder="1" applyAlignment="1">
      <alignment horizontal="center" vertical="center" wrapText="1"/>
    </xf>
    <xf numFmtId="0" fontId="44" fillId="0" borderId="3" xfId="0" applyNumberFormat="1" applyFont="1" applyBorder="1" applyAlignment="1">
      <alignment horizontal="center" vertical="center" wrapText="1"/>
    </xf>
    <xf numFmtId="0" fontId="44" fillId="0" borderId="4" xfId="0" applyNumberFormat="1" applyFont="1" applyBorder="1" applyAlignment="1">
      <alignment horizontal="center" vertical="center" wrapText="1"/>
    </xf>
    <xf numFmtId="0" fontId="44" fillId="0" borderId="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4" fillId="2" borderId="2" xfId="0" applyNumberFormat="1" applyFont="1" applyFill="1" applyBorder="1" applyAlignment="1">
      <alignment horizontal="center" vertical="center" wrapText="1"/>
    </xf>
    <xf numFmtId="0" fontId="44" fillId="2" borderId="3" xfId="0" applyNumberFormat="1" applyFont="1" applyFill="1" applyBorder="1" applyAlignment="1">
      <alignment horizontal="center" vertical="center" wrapText="1"/>
    </xf>
    <xf numFmtId="0" fontId="44" fillId="2" borderId="4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2" fontId="44" fillId="2" borderId="2" xfId="0" applyNumberFormat="1" applyFont="1" applyFill="1" applyBorder="1" applyAlignment="1">
      <alignment horizontal="center" vertical="center" wrapText="1"/>
    </xf>
    <xf numFmtId="2" fontId="44" fillId="2" borderId="3" xfId="0" applyNumberFormat="1" applyFont="1" applyFill="1" applyBorder="1" applyAlignment="1">
      <alignment horizontal="center" vertical="center" wrapText="1"/>
    </xf>
    <xf numFmtId="2" fontId="44" fillId="2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45" fillId="0" borderId="1" xfId="0" applyNumberFormat="1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5" fillId="0" borderId="11" xfId="0" applyFont="1" applyBorder="1" applyAlignment="1">
      <alignment horizontal="center" vertical="center" wrapText="1"/>
    </xf>
    <xf numFmtId="0" fontId="45" fillId="2" borderId="1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2" borderId="7" xfId="0" applyNumberFormat="1" applyFont="1" applyFill="1" applyBorder="1" applyAlignment="1">
      <alignment horizontal="center" vertical="center" wrapText="1"/>
    </xf>
    <xf numFmtId="0" fontId="44" fillId="2" borderId="12" xfId="0" applyNumberFormat="1" applyFont="1" applyFill="1" applyBorder="1" applyAlignment="1">
      <alignment horizontal="center" vertical="center" wrapText="1"/>
    </xf>
    <xf numFmtId="0" fontId="44" fillId="2" borderId="11" xfId="0" applyNumberFormat="1" applyFont="1" applyFill="1" applyBorder="1" applyAlignment="1">
      <alignment horizontal="center" vertical="center" wrapText="1"/>
    </xf>
    <xf numFmtId="0" fontId="44" fillId="0" borderId="7" xfId="0" applyNumberFormat="1" applyFont="1" applyFill="1" applyBorder="1" applyAlignment="1">
      <alignment horizontal="center" vertical="center" wrapText="1"/>
    </xf>
    <xf numFmtId="0" fontId="44" fillId="0" borderId="12" xfId="0" applyNumberFormat="1" applyFont="1" applyFill="1" applyBorder="1" applyAlignment="1">
      <alignment horizontal="center" vertical="center" wrapText="1"/>
    </xf>
    <xf numFmtId="0" fontId="44" fillId="0" borderId="11" xfId="0" applyNumberFormat="1" applyFont="1" applyFill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4" fillId="0" borderId="7" xfId="0" applyNumberFormat="1" applyFont="1" applyBorder="1" applyAlignment="1">
      <alignment horizontal="center" vertical="center" wrapText="1"/>
    </xf>
    <xf numFmtId="0" fontId="44" fillId="0" borderId="12" xfId="0" applyNumberFormat="1" applyFont="1" applyBorder="1" applyAlignment="1">
      <alignment horizontal="center" vertical="center" wrapText="1"/>
    </xf>
    <xf numFmtId="0" fontId="44" fillId="0" borderId="11" xfId="0" applyNumberFormat="1" applyFont="1" applyBorder="1" applyAlignment="1">
      <alignment horizontal="center" vertical="center" wrapText="1"/>
    </xf>
    <xf numFmtId="0" fontId="44" fillId="0" borderId="13" xfId="0" applyNumberFormat="1" applyFont="1" applyBorder="1" applyAlignment="1">
      <alignment horizontal="center" vertical="center" wrapText="1"/>
    </xf>
    <xf numFmtId="0" fontId="44" fillId="0" borderId="14" xfId="0" applyNumberFormat="1" applyFont="1" applyBorder="1" applyAlignment="1">
      <alignment horizontal="center" vertical="center" wrapText="1"/>
    </xf>
    <xf numFmtId="0" fontId="44" fillId="0" borderId="15" xfId="0" applyNumberFormat="1" applyFont="1" applyBorder="1" applyAlignment="1">
      <alignment horizontal="center" vertical="center" wrapText="1"/>
    </xf>
    <xf numFmtId="0" fontId="44" fillId="0" borderId="6" xfId="0" applyNumberFormat="1" applyFont="1" applyBorder="1" applyAlignment="1">
      <alignment horizontal="center" vertical="center" wrapText="1"/>
    </xf>
    <xf numFmtId="0" fontId="44" fillId="0" borderId="0" xfId="0" applyNumberFormat="1" applyFont="1" applyBorder="1" applyAlignment="1">
      <alignment horizontal="center" vertical="center" wrapText="1"/>
    </xf>
    <xf numFmtId="0" fontId="44" fillId="0" borderId="8" xfId="0" applyNumberFormat="1" applyFont="1" applyBorder="1" applyAlignment="1">
      <alignment horizontal="center" vertical="center" wrapText="1"/>
    </xf>
    <xf numFmtId="0" fontId="44" fillId="0" borderId="5" xfId="0" applyNumberFormat="1" applyFont="1" applyBorder="1" applyAlignment="1">
      <alignment horizontal="center" vertical="center" wrapText="1"/>
    </xf>
    <xf numFmtId="0" fontId="44" fillId="0" borderId="9" xfId="0" applyNumberFormat="1" applyFont="1" applyBorder="1" applyAlignment="1">
      <alignment horizontal="center" vertical="center" wrapText="1"/>
    </xf>
    <xf numFmtId="0" fontId="44" fillId="0" borderId="10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2" fontId="45" fillId="2" borderId="2" xfId="0" applyNumberFormat="1" applyFont="1" applyFill="1" applyBorder="1" applyAlignment="1">
      <alignment horizontal="center" vertical="center" wrapText="1"/>
    </xf>
    <xf numFmtId="2" fontId="45" fillId="2" borderId="3" xfId="0" applyNumberFormat="1" applyFont="1" applyFill="1" applyBorder="1" applyAlignment="1">
      <alignment horizontal="center" vertical="center" wrapText="1"/>
    </xf>
    <xf numFmtId="2" fontId="45" fillId="2" borderId="4" xfId="0" applyNumberFormat="1" applyFont="1" applyFill="1" applyBorder="1" applyAlignment="1">
      <alignment horizontal="center" vertical="center" wrapText="1"/>
    </xf>
    <xf numFmtId="0" fontId="45" fillId="2" borderId="2" xfId="0" applyNumberFormat="1" applyFont="1" applyFill="1" applyBorder="1" applyAlignment="1">
      <alignment horizontal="center" vertical="center" wrapText="1"/>
    </xf>
    <xf numFmtId="0" fontId="45" fillId="2" borderId="3" xfId="0" applyNumberFormat="1" applyFont="1" applyFill="1" applyBorder="1" applyAlignment="1">
      <alignment horizontal="center" vertical="center" wrapText="1"/>
    </xf>
    <xf numFmtId="0" fontId="45" fillId="2" borderId="4" xfId="0" applyNumberFormat="1" applyFont="1" applyFill="1" applyBorder="1" applyAlignment="1">
      <alignment horizontal="center" vertical="center" wrapText="1"/>
    </xf>
    <xf numFmtId="0" fontId="55" fillId="2" borderId="7" xfId="0" applyFont="1" applyFill="1" applyBorder="1" applyAlignment="1">
      <alignment horizontal="center" wrapText="1"/>
    </xf>
    <xf numFmtId="0" fontId="55" fillId="2" borderId="11" xfId="0" applyFont="1" applyFill="1" applyBorder="1" applyAlignment="1">
      <alignment horizontal="center" wrapText="1"/>
    </xf>
    <xf numFmtId="0" fontId="45" fillId="2" borderId="1" xfId="0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44" fillId="2" borderId="1" xfId="0" applyNumberFormat="1" applyFont="1" applyFill="1" applyBorder="1" applyAlignment="1">
      <alignment horizontal="center" vertical="center" wrapText="1"/>
    </xf>
    <xf numFmtId="0" fontId="64" fillId="0" borderId="0" xfId="0" applyFont="1"/>
    <xf numFmtId="0" fontId="37" fillId="0" borderId="0" xfId="0" applyFont="1" applyFill="1"/>
    <xf numFmtId="0" fontId="65" fillId="0" borderId="0" xfId="0" applyFont="1" applyFill="1"/>
    <xf numFmtId="0" fontId="56" fillId="2" borderId="7" xfId="0" applyNumberFormat="1" applyFont="1" applyFill="1" applyBorder="1" applyAlignment="1">
      <alignment horizontal="center" vertical="center" wrapText="1"/>
    </xf>
    <xf numFmtId="0" fontId="56" fillId="2" borderId="12" xfId="0" applyNumberFormat="1" applyFont="1" applyFill="1" applyBorder="1" applyAlignment="1">
      <alignment horizontal="center" vertical="center" wrapText="1"/>
    </xf>
    <xf numFmtId="0" fontId="56" fillId="2" borderId="11" xfId="0" applyNumberFormat="1" applyFont="1" applyFill="1" applyBorder="1" applyAlignment="1">
      <alignment horizontal="center" vertical="center" wrapText="1"/>
    </xf>
    <xf numFmtId="0" fontId="56" fillId="0" borderId="7" xfId="0" applyNumberFormat="1" applyFont="1" applyFill="1" applyBorder="1" applyAlignment="1">
      <alignment horizontal="center" vertical="center" wrapText="1"/>
    </xf>
    <xf numFmtId="0" fontId="56" fillId="0" borderId="12" xfId="0" applyNumberFormat="1" applyFont="1" applyFill="1" applyBorder="1" applyAlignment="1">
      <alignment horizontal="center" vertical="center" wrapText="1"/>
    </xf>
    <xf numFmtId="0" fontId="56" fillId="0" borderId="11" xfId="0" applyNumberFormat="1" applyFont="1" applyFill="1" applyBorder="1" applyAlignment="1">
      <alignment horizontal="center" vertical="center" wrapText="1"/>
    </xf>
    <xf numFmtId="0" fontId="66" fillId="0" borderId="0" xfId="0" applyFont="1" applyFill="1" applyAlignment="1"/>
    <xf numFmtId="0" fontId="37" fillId="0" borderId="0" xfId="0" applyFont="1" applyFill="1" applyAlignment="1">
      <alignment horizontal="left"/>
    </xf>
    <xf numFmtId="0" fontId="67" fillId="0" borderId="0" xfId="0" applyFont="1" applyFill="1" applyAlignment="1">
      <alignment horizontal="left"/>
    </xf>
    <xf numFmtId="0" fontId="64" fillId="0" borderId="0" xfId="0" applyFont="1" applyFill="1" applyAlignment="1">
      <alignment horizontal="left"/>
    </xf>
    <xf numFmtId="0" fontId="64" fillId="0" borderId="0" xfId="0" applyFont="1" applyAlignment="1">
      <alignment horizontal="left"/>
    </xf>
    <xf numFmtId="0" fontId="55" fillId="0" borderId="1" xfId="0" applyNumberFormat="1" applyFont="1" applyBorder="1" applyAlignment="1">
      <alignment horizontal="center" vertical="center" textRotation="90" wrapText="1"/>
    </xf>
    <xf numFmtId="0" fontId="6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J32"/>
  <sheetViews>
    <sheetView view="pageBreakPreview" topLeftCell="B10" zoomScaleSheetLayoutView="100" workbookViewId="0">
      <selection activeCell="B10" sqref="B10:AE22"/>
    </sheetView>
  </sheetViews>
  <sheetFormatPr defaultColWidth="9.140625" defaultRowHeight="15"/>
  <cols>
    <col min="1" max="1" width="4" style="6" hidden="1" customWidth="1"/>
    <col min="2" max="2" width="10.42578125" style="52" bestFit="1" customWidth="1"/>
    <col min="3" max="3" width="14.140625" style="52" customWidth="1"/>
    <col min="4" max="4" width="5.85546875" style="73" customWidth="1"/>
    <col min="5" max="5" width="4.85546875" style="176" hidden="1" customWidth="1"/>
    <col min="6" max="7" width="7.5703125" style="73" bestFit="1" customWidth="1"/>
    <col min="8" max="8" width="8" style="73" bestFit="1" customWidth="1"/>
    <col min="9" max="9" width="8.42578125" style="73" bestFit="1" customWidth="1"/>
    <col min="10" max="14" width="3" style="73" bestFit="1" customWidth="1"/>
    <col min="15" max="15" width="3.140625" style="73" bestFit="1" customWidth="1"/>
    <col min="16" max="17" width="3" style="73" bestFit="1" customWidth="1"/>
    <col min="18" max="18" width="5.85546875" style="73" customWidth="1"/>
    <col min="19" max="19" width="6" style="176" hidden="1" customWidth="1"/>
    <col min="20" max="20" width="5" style="73" bestFit="1" customWidth="1"/>
    <col min="21" max="21" width="7.5703125" style="73" bestFit="1" customWidth="1"/>
    <col min="22" max="22" width="9.28515625" style="73" bestFit="1" customWidth="1"/>
    <col min="23" max="23" width="8.42578125" style="73" bestFit="1" customWidth="1"/>
    <col min="24" max="28" width="3" style="73" bestFit="1" customWidth="1"/>
    <col min="29" max="29" width="3.140625" style="73" bestFit="1" customWidth="1"/>
    <col min="30" max="31" width="3" style="73" bestFit="1" customWidth="1"/>
    <col min="32" max="36" width="9.140625" style="71"/>
    <col min="37" max="16384" width="9.140625" style="6"/>
  </cols>
  <sheetData>
    <row r="1" spans="1:36" hidden="1">
      <c r="A1" s="20"/>
      <c r="B1" s="112"/>
      <c r="C1" s="112"/>
      <c r="D1" s="96"/>
      <c r="E1" s="242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242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</row>
    <row r="2" spans="1:36" s="12" customFormat="1" ht="15.75" hidden="1">
      <c r="A2" s="20"/>
      <c r="B2" s="186"/>
      <c r="C2" s="186"/>
      <c r="D2" s="163"/>
      <c r="E2" s="185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85"/>
      <c r="T2" s="185"/>
      <c r="U2" s="185"/>
      <c r="V2" s="163"/>
      <c r="W2" s="605" t="s">
        <v>106</v>
      </c>
      <c r="X2" s="605"/>
      <c r="Y2" s="605"/>
      <c r="Z2" s="605"/>
      <c r="AA2" s="605"/>
      <c r="AB2" s="163"/>
      <c r="AC2" s="163"/>
      <c r="AD2" s="163"/>
      <c r="AE2" s="163"/>
      <c r="AF2" s="163"/>
      <c r="AG2" s="71"/>
      <c r="AH2" s="71"/>
      <c r="AI2" s="71"/>
      <c r="AJ2" s="71"/>
    </row>
    <row r="3" spans="1:36" s="12" customFormat="1" ht="15.75" hidden="1">
      <c r="A3" s="20"/>
      <c r="B3" s="186"/>
      <c r="C3" s="186"/>
      <c r="D3" s="163"/>
      <c r="E3" s="185"/>
      <c r="F3" s="163"/>
      <c r="G3" s="163"/>
      <c r="H3" s="163"/>
      <c r="I3" s="163"/>
      <c r="J3" s="163"/>
      <c r="K3" s="163"/>
      <c r="L3" s="163"/>
      <c r="M3" s="163"/>
      <c r="N3" s="606" t="s">
        <v>107</v>
      </c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162"/>
      <c r="AG3" s="71"/>
      <c r="AH3" s="71"/>
      <c r="AI3" s="71"/>
      <c r="AJ3" s="71"/>
    </row>
    <row r="4" spans="1:36" s="12" customFormat="1" ht="20.25" hidden="1">
      <c r="A4" s="20"/>
      <c r="B4" s="607" t="s">
        <v>108</v>
      </c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8"/>
      <c r="Z4" s="608"/>
      <c r="AA4" s="608"/>
      <c r="AB4" s="608"/>
      <c r="AC4" s="608"/>
      <c r="AD4" s="608"/>
      <c r="AE4" s="608"/>
      <c r="AF4" s="184"/>
      <c r="AG4" s="71"/>
      <c r="AH4" s="71"/>
      <c r="AI4" s="71"/>
      <c r="AJ4" s="71"/>
    </row>
    <row r="5" spans="1:36" s="12" customFormat="1" ht="20.25" hidden="1">
      <c r="A5" s="20"/>
      <c r="B5" s="607" t="s">
        <v>109</v>
      </c>
      <c r="C5" s="608"/>
      <c r="D5" s="608"/>
      <c r="E5" s="608"/>
      <c r="F5" s="608"/>
      <c r="G5" s="608"/>
      <c r="H5" s="608"/>
      <c r="I5" s="608"/>
      <c r="J5" s="608"/>
      <c r="K5" s="608"/>
      <c r="L5" s="608"/>
      <c r="M5" s="608"/>
      <c r="N5" s="608"/>
      <c r="O5" s="608"/>
      <c r="P5" s="608"/>
      <c r="Q5" s="608"/>
      <c r="R5" s="608"/>
      <c r="S5" s="608"/>
      <c r="T5" s="608"/>
      <c r="U5" s="608"/>
      <c r="V5" s="608"/>
      <c r="W5" s="608"/>
      <c r="X5" s="608"/>
      <c r="Y5" s="608"/>
      <c r="Z5" s="608"/>
      <c r="AA5" s="608"/>
      <c r="AB5" s="608"/>
      <c r="AC5" s="608"/>
      <c r="AD5" s="608"/>
      <c r="AE5" s="608"/>
      <c r="AF5" s="184"/>
      <c r="AG5" s="71"/>
      <c r="AH5" s="71"/>
      <c r="AI5" s="71"/>
      <c r="AJ5" s="71"/>
    </row>
    <row r="6" spans="1:36" s="12" customFormat="1" hidden="1">
      <c r="A6" s="20"/>
      <c r="B6" s="178" t="s">
        <v>123</v>
      </c>
      <c r="C6" s="238"/>
      <c r="D6" s="238"/>
      <c r="E6" s="179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179"/>
      <c r="T6" s="179"/>
      <c r="U6" s="179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71"/>
      <c r="AH6" s="71"/>
      <c r="AI6" s="71"/>
      <c r="AJ6" s="71"/>
    </row>
    <row r="7" spans="1:36" s="12" customFormat="1" hidden="1">
      <c r="A7" s="20"/>
      <c r="B7" s="178" t="s">
        <v>110</v>
      </c>
      <c r="C7" s="238"/>
      <c r="D7" s="238"/>
      <c r="E7" s="179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179"/>
      <c r="T7" s="179"/>
      <c r="U7" s="179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71"/>
      <c r="AH7" s="71"/>
      <c r="AI7" s="71"/>
      <c r="AJ7" s="71"/>
    </row>
    <row r="8" spans="1:36" s="12" customFormat="1" ht="15.75" hidden="1">
      <c r="A8" s="20"/>
      <c r="B8" s="178" t="s">
        <v>111</v>
      </c>
      <c r="C8" s="180"/>
      <c r="D8" s="181"/>
      <c r="E8" s="182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2"/>
      <c r="T8" s="182"/>
      <c r="U8" s="182"/>
      <c r="V8" s="181"/>
      <c r="W8" s="182"/>
      <c r="X8" s="181"/>
      <c r="Y8" s="181"/>
      <c r="Z8" s="181"/>
      <c r="AA8" s="181"/>
      <c r="AB8" s="181"/>
      <c r="AC8" s="181"/>
      <c r="AD8" s="181"/>
      <c r="AE8" s="181"/>
      <c r="AF8" s="181"/>
      <c r="AG8" s="71"/>
      <c r="AH8" s="71"/>
      <c r="AI8" s="71"/>
      <c r="AJ8" s="71"/>
    </row>
    <row r="9" spans="1:36" s="12" customFormat="1" ht="15.75" hidden="1">
      <c r="A9" s="20"/>
      <c r="B9" s="183" t="s">
        <v>122</v>
      </c>
      <c r="C9" s="180"/>
      <c r="D9" s="181"/>
      <c r="E9" s="182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2"/>
      <c r="T9" s="182"/>
      <c r="U9" s="182"/>
      <c r="V9" s="181"/>
      <c r="W9" s="182"/>
      <c r="X9" s="181"/>
      <c r="Y9" s="181"/>
      <c r="Z9" s="181"/>
      <c r="AA9" s="181"/>
      <c r="AB9" s="181"/>
      <c r="AC9" s="181"/>
      <c r="AD9" s="181"/>
      <c r="AE9" s="181"/>
      <c r="AF9" s="181"/>
      <c r="AG9" s="71"/>
      <c r="AH9" s="71"/>
      <c r="AI9" s="71"/>
      <c r="AJ9" s="71"/>
    </row>
    <row r="10" spans="1:36" ht="36" customHeight="1">
      <c r="A10" s="20"/>
      <c r="B10" s="618" t="s">
        <v>18</v>
      </c>
      <c r="C10" s="618" t="s">
        <v>0</v>
      </c>
      <c r="D10" s="612" t="s">
        <v>55</v>
      </c>
      <c r="E10" s="609" t="s">
        <v>94</v>
      </c>
      <c r="F10" s="612" t="s">
        <v>1</v>
      </c>
      <c r="G10" s="612" t="s">
        <v>2</v>
      </c>
      <c r="H10" s="612" t="s">
        <v>3</v>
      </c>
      <c r="I10" s="612" t="s">
        <v>4</v>
      </c>
      <c r="J10" s="615" t="s">
        <v>5</v>
      </c>
      <c r="K10" s="615"/>
      <c r="L10" s="615"/>
      <c r="M10" s="615"/>
      <c r="N10" s="615" t="s">
        <v>6</v>
      </c>
      <c r="O10" s="615"/>
      <c r="P10" s="615"/>
      <c r="Q10" s="615"/>
      <c r="R10" s="612" t="s">
        <v>36</v>
      </c>
      <c r="S10" s="609" t="s">
        <v>94</v>
      </c>
      <c r="T10" s="612" t="s">
        <v>1</v>
      </c>
      <c r="U10" s="612" t="s">
        <v>2</v>
      </c>
      <c r="V10" s="612" t="s">
        <v>3</v>
      </c>
      <c r="W10" s="612" t="s">
        <v>4</v>
      </c>
      <c r="X10" s="615" t="s">
        <v>5</v>
      </c>
      <c r="Y10" s="615"/>
      <c r="Z10" s="615"/>
      <c r="AA10" s="615"/>
      <c r="AB10" s="615" t="s">
        <v>6</v>
      </c>
      <c r="AC10" s="615"/>
      <c r="AD10" s="615"/>
      <c r="AE10" s="615"/>
    </row>
    <row r="11" spans="1:36" ht="0.75" hidden="1" customHeight="1">
      <c r="A11" s="20"/>
      <c r="B11" s="618"/>
      <c r="C11" s="618"/>
      <c r="D11" s="613"/>
      <c r="E11" s="610"/>
      <c r="F11" s="613"/>
      <c r="G11" s="613"/>
      <c r="H11" s="613"/>
      <c r="I11" s="613"/>
      <c r="J11" s="615"/>
      <c r="K11" s="615"/>
      <c r="L11" s="615"/>
      <c r="M11" s="615"/>
      <c r="N11" s="615"/>
      <c r="O11" s="615"/>
      <c r="P11" s="615"/>
      <c r="Q11" s="615"/>
      <c r="R11" s="613"/>
      <c r="S11" s="610"/>
      <c r="T11" s="613"/>
      <c r="U11" s="613"/>
      <c r="V11" s="613"/>
      <c r="W11" s="613"/>
      <c r="X11" s="378"/>
      <c r="Y11" s="378"/>
      <c r="Z11" s="378"/>
      <c r="AA11" s="378"/>
      <c r="AB11" s="378"/>
      <c r="AC11" s="378"/>
      <c r="AD11" s="378"/>
      <c r="AE11" s="378"/>
    </row>
    <row r="12" spans="1:36" ht="15" hidden="1" customHeight="1">
      <c r="A12" s="20"/>
      <c r="B12" s="618"/>
      <c r="C12" s="618"/>
      <c r="D12" s="613"/>
      <c r="E12" s="610"/>
      <c r="F12" s="613"/>
      <c r="G12" s="613"/>
      <c r="H12" s="613"/>
      <c r="I12" s="613"/>
      <c r="J12" s="615"/>
      <c r="K12" s="615"/>
      <c r="L12" s="615"/>
      <c r="M12" s="615"/>
      <c r="N12" s="615"/>
      <c r="O12" s="615"/>
      <c r="P12" s="615"/>
      <c r="Q12" s="615"/>
      <c r="R12" s="613"/>
      <c r="S12" s="610"/>
      <c r="T12" s="613"/>
      <c r="U12" s="613"/>
      <c r="V12" s="613"/>
      <c r="W12" s="613"/>
      <c r="X12" s="378"/>
      <c r="Y12" s="378"/>
      <c r="Z12" s="378"/>
      <c r="AA12" s="378"/>
      <c r="AB12" s="378"/>
      <c r="AC12" s="378"/>
      <c r="AD12" s="378"/>
      <c r="AE12" s="378"/>
    </row>
    <row r="13" spans="1:36" ht="18" hidden="1" customHeight="1">
      <c r="A13" s="20"/>
      <c r="B13" s="200"/>
      <c r="C13" s="200"/>
      <c r="D13" s="613"/>
      <c r="E13" s="610"/>
      <c r="F13" s="613"/>
      <c r="G13" s="613"/>
      <c r="H13" s="613"/>
      <c r="I13" s="613"/>
      <c r="J13" s="252"/>
      <c r="K13" s="252"/>
      <c r="L13" s="252"/>
      <c r="M13" s="252"/>
      <c r="N13" s="252"/>
      <c r="O13" s="252"/>
      <c r="P13" s="252"/>
      <c r="Q13" s="252"/>
      <c r="R13" s="613"/>
      <c r="S13" s="610"/>
      <c r="T13" s="613"/>
      <c r="U13" s="613"/>
      <c r="V13" s="613"/>
      <c r="W13" s="613"/>
      <c r="X13" s="252"/>
      <c r="Y13" s="252"/>
      <c r="Z13" s="252"/>
      <c r="AA13" s="252"/>
      <c r="AB13" s="252"/>
      <c r="AC13" s="252"/>
      <c r="AD13" s="252"/>
      <c r="AE13" s="252"/>
    </row>
    <row r="14" spans="1:36" ht="25.5">
      <c r="A14" s="20"/>
      <c r="B14" s="379" t="s">
        <v>34</v>
      </c>
      <c r="C14" s="200" t="s">
        <v>19</v>
      </c>
      <c r="D14" s="614"/>
      <c r="E14" s="611"/>
      <c r="F14" s="614"/>
      <c r="G14" s="614"/>
      <c r="H14" s="614"/>
      <c r="I14" s="614"/>
      <c r="J14" s="252" t="s">
        <v>7</v>
      </c>
      <c r="K14" s="252" t="s">
        <v>8</v>
      </c>
      <c r="L14" s="252" t="s">
        <v>9</v>
      </c>
      <c r="M14" s="252" t="s">
        <v>10</v>
      </c>
      <c r="N14" s="252" t="s">
        <v>11</v>
      </c>
      <c r="O14" s="252" t="s">
        <v>12</v>
      </c>
      <c r="P14" s="252" t="s">
        <v>13</v>
      </c>
      <c r="Q14" s="252" t="s">
        <v>14</v>
      </c>
      <c r="R14" s="614"/>
      <c r="S14" s="611"/>
      <c r="T14" s="614"/>
      <c r="U14" s="614"/>
      <c r="V14" s="614"/>
      <c r="W14" s="614"/>
      <c r="X14" s="252" t="s">
        <v>7</v>
      </c>
      <c r="Y14" s="252" t="s">
        <v>8</v>
      </c>
      <c r="Z14" s="252" t="s">
        <v>9</v>
      </c>
      <c r="AA14" s="252" t="s">
        <v>10</v>
      </c>
      <c r="AB14" s="252" t="s">
        <v>11</v>
      </c>
      <c r="AC14" s="252" t="s">
        <v>12</v>
      </c>
      <c r="AD14" s="252" t="s">
        <v>13</v>
      </c>
      <c r="AE14" s="252" t="s">
        <v>14</v>
      </c>
    </row>
    <row r="15" spans="1:36" s="14" customFormat="1" ht="51">
      <c r="A15" s="21"/>
      <c r="B15" s="405" t="s">
        <v>76</v>
      </c>
      <c r="C15" s="359" t="s">
        <v>47</v>
      </c>
      <c r="D15" s="406">
        <v>150</v>
      </c>
      <c r="E15" s="407">
        <v>12.64</v>
      </c>
      <c r="F15" s="406">
        <v>6</v>
      </c>
      <c r="G15" s="408">
        <v>12</v>
      </c>
      <c r="H15" s="408">
        <v>21.7</v>
      </c>
      <c r="I15" s="408">
        <v>102</v>
      </c>
      <c r="J15" s="409">
        <v>5.6250000000000001E-2</v>
      </c>
      <c r="K15" s="409">
        <v>6.7500000000000004E-2</v>
      </c>
      <c r="L15" s="409">
        <v>1.4999999999999999E-2</v>
      </c>
      <c r="M15" s="409">
        <v>0.13500000000000001</v>
      </c>
      <c r="N15" s="409">
        <v>7.035000000000001</v>
      </c>
      <c r="O15" s="409">
        <v>6.3525</v>
      </c>
      <c r="P15" s="409">
        <v>30.6</v>
      </c>
      <c r="Q15" s="409">
        <v>0.35249999999999998</v>
      </c>
      <c r="R15" s="408">
        <v>200</v>
      </c>
      <c r="S15" s="410">
        <v>13</v>
      </c>
      <c r="T15" s="408">
        <v>15.5</v>
      </c>
      <c r="U15" s="408">
        <v>16.010000000000002</v>
      </c>
      <c r="V15" s="408">
        <v>32.840000000000003</v>
      </c>
      <c r="W15" s="408">
        <v>215</v>
      </c>
      <c r="X15" s="409">
        <v>0.08</v>
      </c>
      <c r="Y15" s="411">
        <v>0.09</v>
      </c>
      <c r="Z15" s="411">
        <v>2.5999999999999999E-2</v>
      </c>
      <c r="AA15" s="411">
        <v>0.186</v>
      </c>
      <c r="AB15" s="411">
        <v>9.39</v>
      </c>
      <c r="AC15" s="411">
        <v>8.4700000000000006</v>
      </c>
      <c r="AD15" s="411">
        <v>40.799999999999997</v>
      </c>
      <c r="AE15" s="411">
        <v>0.47</v>
      </c>
      <c r="AF15" s="100"/>
      <c r="AG15" s="100"/>
      <c r="AH15" s="100"/>
      <c r="AI15" s="100"/>
      <c r="AJ15" s="100"/>
    </row>
    <row r="16" spans="1:36" s="14" customFormat="1" ht="25.5">
      <c r="A16" s="24"/>
      <c r="B16" s="200" t="s">
        <v>75</v>
      </c>
      <c r="C16" s="412" t="s">
        <v>95</v>
      </c>
      <c r="D16" s="381">
        <v>90</v>
      </c>
      <c r="E16" s="382">
        <v>19.399999999999999</v>
      </c>
      <c r="F16" s="381">
        <v>4.9000000000000004</v>
      </c>
      <c r="G16" s="381">
        <v>7.9</v>
      </c>
      <c r="H16" s="381">
        <v>20</v>
      </c>
      <c r="I16" s="381">
        <v>211</v>
      </c>
      <c r="J16" s="383">
        <v>0.26400000000000001</v>
      </c>
      <c r="K16" s="383"/>
      <c r="L16" s="383"/>
      <c r="M16" s="383"/>
      <c r="N16" s="383">
        <v>37.200000000000003</v>
      </c>
      <c r="O16" s="383"/>
      <c r="P16" s="383"/>
      <c r="Q16" s="383">
        <v>1.92</v>
      </c>
      <c r="R16" s="381">
        <v>100</v>
      </c>
      <c r="S16" s="382">
        <v>20</v>
      </c>
      <c r="T16" s="381">
        <v>6</v>
      </c>
      <c r="U16" s="381">
        <v>17.09</v>
      </c>
      <c r="V16" s="381">
        <v>29.66</v>
      </c>
      <c r="W16" s="381">
        <v>285</v>
      </c>
      <c r="X16" s="383">
        <v>0.33100000000000002</v>
      </c>
      <c r="Y16" s="367"/>
      <c r="Z16" s="367"/>
      <c r="AA16" s="367"/>
      <c r="AB16" s="367">
        <v>46.51</v>
      </c>
      <c r="AC16" s="367"/>
      <c r="AD16" s="367"/>
      <c r="AE16" s="367">
        <v>2.4</v>
      </c>
      <c r="AF16" s="100"/>
      <c r="AG16" s="100"/>
      <c r="AH16" s="100"/>
      <c r="AI16" s="100"/>
      <c r="AJ16" s="100"/>
    </row>
    <row r="17" spans="1:36" s="14" customFormat="1" ht="25.5">
      <c r="A17" s="21"/>
      <c r="B17" s="359" t="s">
        <v>54</v>
      </c>
      <c r="C17" s="359" t="s">
        <v>22</v>
      </c>
      <c r="D17" s="381">
        <v>200</v>
      </c>
      <c r="E17" s="382">
        <v>3.28</v>
      </c>
      <c r="F17" s="381">
        <v>0.6</v>
      </c>
      <c r="G17" s="413">
        <v>0</v>
      </c>
      <c r="H17" s="413">
        <v>3.1</v>
      </c>
      <c r="I17" s="413">
        <v>41</v>
      </c>
      <c r="J17" s="414">
        <v>0.03</v>
      </c>
      <c r="K17" s="414">
        <v>46.8</v>
      </c>
      <c r="L17" s="414">
        <v>0</v>
      </c>
      <c r="M17" s="414">
        <v>0</v>
      </c>
      <c r="N17" s="414">
        <v>32.4</v>
      </c>
      <c r="O17" s="414">
        <v>21</v>
      </c>
      <c r="P17" s="414">
        <v>25</v>
      </c>
      <c r="Q17" s="414">
        <v>0.7</v>
      </c>
      <c r="R17" s="413">
        <v>200</v>
      </c>
      <c r="S17" s="415">
        <f>E17</f>
        <v>3.28</v>
      </c>
      <c r="T17" s="413">
        <v>0.6</v>
      </c>
      <c r="U17" s="413">
        <v>0</v>
      </c>
      <c r="V17" s="413">
        <v>3.1</v>
      </c>
      <c r="W17" s="413">
        <v>40</v>
      </c>
      <c r="X17" s="414">
        <v>0.03</v>
      </c>
      <c r="Y17" s="416">
        <v>46.8</v>
      </c>
      <c r="Z17" s="416">
        <v>0</v>
      </c>
      <c r="AA17" s="416">
        <v>0</v>
      </c>
      <c r="AB17" s="416">
        <v>32.4</v>
      </c>
      <c r="AC17" s="416">
        <v>21</v>
      </c>
      <c r="AD17" s="416">
        <v>25</v>
      </c>
      <c r="AE17" s="416">
        <v>0.7</v>
      </c>
      <c r="AF17" s="100"/>
      <c r="AG17" s="100"/>
      <c r="AH17" s="100"/>
      <c r="AI17" s="100"/>
      <c r="AJ17" s="100"/>
    </row>
    <row r="18" spans="1:36" s="14" customFormat="1" ht="25.5">
      <c r="A18" s="21"/>
      <c r="B18" s="359" t="s">
        <v>56</v>
      </c>
      <c r="C18" s="359" t="s">
        <v>20</v>
      </c>
      <c r="D18" s="381">
        <v>40</v>
      </c>
      <c r="E18" s="382">
        <v>1.57</v>
      </c>
      <c r="F18" s="381">
        <v>1.2</v>
      </c>
      <c r="G18" s="381">
        <v>0.4</v>
      </c>
      <c r="H18" s="381">
        <v>1.1000000000000001</v>
      </c>
      <c r="I18" s="381">
        <v>24</v>
      </c>
      <c r="J18" s="383">
        <v>0.08</v>
      </c>
      <c r="K18" s="383">
        <v>0</v>
      </c>
      <c r="L18" s="383">
        <v>0</v>
      </c>
      <c r="M18" s="383">
        <v>0.4</v>
      </c>
      <c r="N18" s="383">
        <v>9.1999999999999993</v>
      </c>
      <c r="O18" s="383">
        <v>13.2</v>
      </c>
      <c r="P18" s="383">
        <v>33.6</v>
      </c>
      <c r="Q18" s="383">
        <v>0.76</v>
      </c>
      <c r="R18" s="381">
        <v>40</v>
      </c>
      <c r="S18" s="382">
        <f>E18</f>
        <v>1.57</v>
      </c>
      <c r="T18" s="381">
        <v>1.2</v>
      </c>
      <c r="U18" s="381">
        <v>0.4</v>
      </c>
      <c r="V18" s="381">
        <v>1.1000000000000001</v>
      </c>
      <c r="W18" s="381">
        <f>I18</f>
        <v>24</v>
      </c>
      <c r="X18" s="383">
        <v>0.08</v>
      </c>
      <c r="Y18" s="363">
        <v>0</v>
      </c>
      <c r="Z18" s="363">
        <v>0</v>
      </c>
      <c r="AA18" s="363">
        <v>0.4</v>
      </c>
      <c r="AB18" s="363">
        <v>9.1999999999999993</v>
      </c>
      <c r="AC18" s="363">
        <v>13.2</v>
      </c>
      <c r="AD18" s="363">
        <v>33.6</v>
      </c>
      <c r="AE18" s="363">
        <v>0.76</v>
      </c>
      <c r="AF18" s="100"/>
      <c r="AG18" s="100"/>
      <c r="AH18" s="100"/>
      <c r="AI18" s="100"/>
      <c r="AJ18" s="100"/>
    </row>
    <row r="19" spans="1:36" s="64" customFormat="1" ht="25.5">
      <c r="A19" s="63"/>
      <c r="B19" s="368" t="s">
        <v>58</v>
      </c>
      <c r="C19" s="369" t="s">
        <v>43</v>
      </c>
      <c r="D19" s="392">
        <v>100</v>
      </c>
      <c r="E19" s="393">
        <v>20.21</v>
      </c>
      <c r="F19" s="392">
        <v>7.1</v>
      </c>
      <c r="G19" s="392"/>
      <c r="H19" s="392">
        <v>42</v>
      </c>
      <c r="I19" s="392">
        <v>105</v>
      </c>
      <c r="J19" s="394">
        <v>0.24</v>
      </c>
      <c r="K19" s="394"/>
      <c r="L19" s="394"/>
      <c r="M19" s="394">
        <v>1.2</v>
      </c>
      <c r="N19" s="394">
        <v>27.6</v>
      </c>
      <c r="O19" s="394">
        <v>100.8</v>
      </c>
      <c r="P19" s="394">
        <v>39.6</v>
      </c>
      <c r="Q19" s="394">
        <v>2.2799999999999998</v>
      </c>
      <c r="R19" s="392">
        <v>100</v>
      </c>
      <c r="S19" s="393">
        <f>E19</f>
        <v>20.21</v>
      </c>
      <c r="T19" s="392">
        <v>7.1</v>
      </c>
      <c r="U19" s="392">
        <v>0.45</v>
      </c>
      <c r="V19" s="392">
        <v>32</v>
      </c>
      <c r="W19" s="392">
        <v>105</v>
      </c>
      <c r="X19" s="394">
        <v>0.24</v>
      </c>
      <c r="Y19" s="417"/>
      <c r="Z19" s="417"/>
      <c r="AA19" s="417">
        <v>1.2</v>
      </c>
      <c r="AB19" s="417">
        <v>27.6</v>
      </c>
      <c r="AC19" s="418">
        <v>100.8</v>
      </c>
      <c r="AD19" s="418">
        <v>39.6</v>
      </c>
      <c r="AE19" s="418">
        <v>2.2799999999999998</v>
      </c>
      <c r="AF19" s="102"/>
      <c r="AG19" s="102"/>
      <c r="AH19" s="109"/>
      <c r="AI19" s="109"/>
      <c r="AJ19" s="109"/>
    </row>
    <row r="20" spans="1:36" s="273" customFormat="1">
      <c r="A20" s="274"/>
      <c r="B20" s="360"/>
      <c r="C20" s="360"/>
      <c r="D20" s="419">
        <f t="shared" ref="D20:I20" si="0">SUM(D15:D19)</f>
        <v>580</v>
      </c>
      <c r="E20" s="420">
        <f t="shared" si="0"/>
        <v>57.1</v>
      </c>
      <c r="F20" s="419">
        <f t="shared" si="0"/>
        <v>19.799999999999997</v>
      </c>
      <c r="G20" s="419">
        <f t="shared" si="0"/>
        <v>20.299999999999997</v>
      </c>
      <c r="H20" s="419">
        <f t="shared" si="0"/>
        <v>87.9</v>
      </c>
      <c r="I20" s="419">
        <f t="shared" si="0"/>
        <v>483</v>
      </c>
      <c r="J20" s="421"/>
      <c r="K20" s="421"/>
      <c r="L20" s="421"/>
      <c r="M20" s="421"/>
      <c r="N20" s="421"/>
      <c r="O20" s="421"/>
      <c r="P20" s="421"/>
      <c r="Q20" s="421"/>
      <c r="R20" s="419">
        <f t="shared" ref="R20:W20" si="1">SUM(R15:R19)</f>
        <v>640</v>
      </c>
      <c r="S20" s="420">
        <f t="shared" si="1"/>
        <v>58.06</v>
      </c>
      <c r="T20" s="419">
        <f t="shared" si="1"/>
        <v>30.4</v>
      </c>
      <c r="U20" s="419">
        <f t="shared" si="1"/>
        <v>33.950000000000003</v>
      </c>
      <c r="V20" s="419">
        <f t="shared" si="1"/>
        <v>98.699999999999989</v>
      </c>
      <c r="W20" s="419">
        <f t="shared" si="1"/>
        <v>669</v>
      </c>
      <c r="X20" s="421"/>
      <c r="Y20" s="422"/>
      <c r="Z20" s="422"/>
      <c r="AA20" s="422"/>
      <c r="AB20" s="422"/>
      <c r="AC20" s="422"/>
      <c r="AD20" s="422"/>
      <c r="AE20" s="422"/>
      <c r="AF20" s="272"/>
      <c r="AG20" s="272"/>
      <c r="AH20" s="272"/>
      <c r="AI20" s="272"/>
      <c r="AJ20" s="272"/>
    </row>
    <row r="21" spans="1:36" s="14" customFormat="1">
      <c r="A21" s="21"/>
      <c r="B21" s="359"/>
      <c r="C21" s="360" t="s">
        <v>142</v>
      </c>
      <c r="D21" s="361"/>
      <c r="E21" s="362"/>
      <c r="F21" s="362"/>
      <c r="G21" s="362"/>
      <c r="H21" s="362"/>
      <c r="I21" s="362"/>
      <c r="J21" s="363"/>
      <c r="K21" s="363"/>
      <c r="L21" s="363"/>
      <c r="M21" s="363"/>
      <c r="N21" s="363"/>
      <c r="O21" s="363"/>
      <c r="P21" s="363"/>
      <c r="Q21" s="363"/>
      <c r="R21" s="361"/>
      <c r="S21" s="362"/>
      <c r="T21" s="362"/>
      <c r="U21" s="362"/>
      <c r="V21" s="362"/>
      <c r="W21" s="363"/>
      <c r="X21" s="363"/>
      <c r="Y21" s="363"/>
      <c r="Z21" s="363"/>
      <c r="AA21" s="363"/>
      <c r="AB21" s="363"/>
      <c r="AC21" s="363"/>
      <c r="AD21" s="363"/>
      <c r="AE21" s="363"/>
      <c r="AF21" s="100"/>
      <c r="AG21" s="100"/>
      <c r="AH21" s="100"/>
      <c r="AI21" s="100"/>
      <c r="AJ21" s="100"/>
    </row>
    <row r="22" spans="1:36" s="59" customFormat="1" ht="21">
      <c r="A22" s="60"/>
      <c r="B22" s="359" t="s">
        <v>81</v>
      </c>
      <c r="C22" s="359" t="s">
        <v>32</v>
      </c>
      <c r="D22" s="361">
        <v>200</v>
      </c>
      <c r="E22" s="362"/>
      <c r="F22" s="362">
        <v>0.13</v>
      </c>
      <c r="G22" s="362">
        <v>0.02</v>
      </c>
      <c r="H22" s="362">
        <v>15.2</v>
      </c>
      <c r="I22" s="362">
        <v>62</v>
      </c>
      <c r="J22" s="363" t="s">
        <v>16</v>
      </c>
      <c r="K22" s="363">
        <v>2.83</v>
      </c>
      <c r="L22" s="363" t="s">
        <v>16</v>
      </c>
      <c r="M22" s="363" t="s">
        <v>16</v>
      </c>
      <c r="N22" s="363">
        <v>14.2</v>
      </c>
      <c r="O22" s="363">
        <v>2.4</v>
      </c>
      <c r="P22" s="363">
        <v>4.4000000000000004</v>
      </c>
      <c r="Q22" s="363">
        <v>0.36</v>
      </c>
      <c r="R22" s="361">
        <v>200</v>
      </c>
      <c r="S22" s="362">
        <v>0.13</v>
      </c>
      <c r="T22" s="362">
        <v>0.02</v>
      </c>
      <c r="U22" s="362">
        <v>15.2</v>
      </c>
      <c r="V22" s="362">
        <v>62</v>
      </c>
      <c r="W22" s="363" t="s">
        <v>16</v>
      </c>
      <c r="X22" s="363">
        <v>2.83</v>
      </c>
      <c r="Y22" s="363" t="s">
        <v>16</v>
      </c>
      <c r="Z22" s="363" t="s">
        <v>16</v>
      </c>
      <c r="AA22" s="363">
        <v>14.2</v>
      </c>
      <c r="AB22" s="363">
        <v>2.4</v>
      </c>
      <c r="AC22" s="363">
        <v>4.4000000000000004</v>
      </c>
      <c r="AD22" s="363">
        <v>0.36</v>
      </c>
      <c r="AE22" s="423">
        <v>0.84</v>
      </c>
      <c r="AF22" s="102"/>
      <c r="AG22" s="102"/>
      <c r="AH22" s="102"/>
      <c r="AI22" s="102"/>
      <c r="AJ22" s="102"/>
    </row>
    <row r="23" spans="1:36" s="13" customFormat="1" ht="25.5">
      <c r="A23" s="22"/>
      <c r="B23" s="359" t="s">
        <v>65</v>
      </c>
      <c r="C23" s="364" t="s">
        <v>38</v>
      </c>
      <c r="D23" s="365">
        <v>100</v>
      </c>
      <c r="E23" s="366"/>
      <c r="F23" s="366">
        <v>0.2</v>
      </c>
      <c r="G23" s="366">
        <v>0.2</v>
      </c>
      <c r="H23" s="366">
        <v>10</v>
      </c>
      <c r="I23" s="366">
        <v>70</v>
      </c>
      <c r="J23" s="367">
        <v>1.4999999999999999E-2</v>
      </c>
      <c r="K23" s="367">
        <v>5</v>
      </c>
      <c r="L23" s="367">
        <v>2.5</v>
      </c>
      <c r="M23" s="367">
        <v>0.1</v>
      </c>
      <c r="N23" s="367">
        <v>8</v>
      </c>
      <c r="O23" s="367">
        <v>0.2</v>
      </c>
      <c r="P23" s="367">
        <v>4.5</v>
      </c>
      <c r="Q23" s="367">
        <v>1.1000000000000001</v>
      </c>
      <c r="R23" s="365">
        <v>100</v>
      </c>
      <c r="S23" s="366">
        <v>0.2</v>
      </c>
      <c r="T23" s="366">
        <v>0.2</v>
      </c>
      <c r="U23" s="366">
        <v>10</v>
      </c>
      <c r="V23" s="366">
        <v>120</v>
      </c>
      <c r="W23" s="367">
        <v>1.4999999999999999E-2</v>
      </c>
      <c r="X23" s="367">
        <v>5</v>
      </c>
      <c r="Y23" s="367">
        <v>2.5</v>
      </c>
      <c r="Z23" s="367">
        <v>0.1</v>
      </c>
      <c r="AA23" s="367">
        <v>8</v>
      </c>
      <c r="AB23" s="367">
        <v>0.2</v>
      </c>
      <c r="AC23" s="367">
        <v>4.5</v>
      </c>
      <c r="AD23" s="367">
        <v>1.1000000000000001</v>
      </c>
      <c r="AE23" s="104">
        <v>1.5</v>
      </c>
      <c r="AF23" s="106"/>
      <c r="AG23" s="106"/>
      <c r="AH23" s="106"/>
      <c r="AI23" s="106"/>
      <c r="AJ23" s="106"/>
    </row>
    <row r="24" spans="1:36" s="14" customFormat="1" ht="25.5">
      <c r="A24" s="21"/>
      <c r="B24" s="368" t="s">
        <v>58</v>
      </c>
      <c r="C24" s="369" t="s">
        <v>43</v>
      </c>
      <c r="D24" s="365">
        <v>100</v>
      </c>
      <c r="E24" s="366"/>
      <c r="F24" s="366">
        <v>12</v>
      </c>
      <c r="G24" s="366">
        <v>1.45</v>
      </c>
      <c r="H24" s="366">
        <v>42</v>
      </c>
      <c r="I24" s="366">
        <v>216</v>
      </c>
      <c r="J24" s="367">
        <v>0.24</v>
      </c>
      <c r="K24" s="367"/>
      <c r="L24" s="367"/>
      <c r="M24" s="367">
        <v>1.2</v>
      </c>
      <c r="N24" s="367">
        <v>27.6</v>
      </c>
      <c r="O24" s="367">
        <v>100.8</v>
      </c>
      <c r="P24" s="367">
        <v>39.6</v>
      </c>
      <c r="Q24" s="367">
        <v>2.2799999999999998</v>
      </c>
      <c r="R24" s="365">
        <v>100</v>
      </c>
      <c r="S24" s="366">
        <v>12</v>
      </c>
      <c r="T24" s="366">
        <v>0.45</v>
      </c>
      <c r="U24" s="366">
        <v>42</v>
      </c>
      <c r="V24" s="366">
        <v>216</v>
      </c>
      <c r="W24" s="367">
        <v>0.24</v>
      </c>
      <c r="X24" s="367"/>
      <c r="Y24" s="367"/>
      <c r="Z24" s="367">
        <v>1.2</v>
      </c>
      <c r="AA24" s="367">
        <v>27.6</v>
      </c>
      <c r="AB24" s="367">
        <v>100.8</v>
      </c>
      <c r="AC24" s="367">
        <v>39.6</v>
      </c>
      <c r="AD24" s="367">
        <v>2.2799999999999998</v>
      </c>
      <c r="AE24" s="79">
        <v>0.72</v>
      </c>
      <c r="AF24" s="100"/>
      <c r="AG24" s="100"/>
      <c r="AH24" s="100"/>
      <c r="AI24" s="100"/>
      <c r="AJ24" s="100"/>
    </row>
    <row r="25" spans="1:36" s="64" customFormat="1" ht="0.75" customHeight="1">
      <c r="A25" s="63"/>
      <c r="B25" s="54"/>
      <c r="C25" s="54"/>
      <c r="D25" s="219"/>
      <c r="E25" s="237"/>
      <c r="F25" s="219"/>
      <c r="G25" s="219"/>
      <c r="H25" s="219"/>
      <c r="I25" s="219"/>
      <c r="J25" s="191"/>
      <c r="K25" s="191"/>
      <c r="L25" s="191"/>
      <c r="M25" s="191"/>
      <c r="N25" s="191"/>
      <c r="O25" s="191"/>
      <c r="P25" s="191"/>
      <c r="Q25" s="191"/>
      <c r="R25" s="219"/>
      <c r="S25" s="237"/>
      <c r="T25" s="219"/>
      <c r="U25" s="219"/>
      <c r="V25" s="219"/>
      <c r="W25" s="219"/>
      <c r="X25" s="191"/>
      <c r="Y25" s="95"/>
      <c r="Z25" s="95"/>
      <c r="AA25" s="95"/>
      <c r="AB25" s="95"/>
      <c r="AC25" s="95"/>
      <c r="AD25" s="95"/>
      <c r="AE25" s="91"/>
      <c r="AF25" s="102"/>
      <c r="AG25" s="102"/>
      <c r="AH25" s="109"/>
      <c r="AI25" s="109"/>
      <c r="AJ25" s="109"/>
    </row>
    <row r="26" spans="1:36" s="66" customFormat="1" ht="12" hidden="1">
      <c r="A26" s="65"/>
      <c r="B26" s="352"/>
      <c r="C26" s="353"/>
      <c r="D26" s="219"/>
      <c r="E26" s="237"/>
      <c r="F26" s="219"/>
      <c r="G26" s="219"/>
      <c r="H26" s="219"/>
      <c r="I26" s="219"/>
      <c r="J26" s="191"/>
      <c r="K26" s="191"/>
      <c r="L26" s="191"/>
      <c r="M26" s="191"/>
      <c r="N26" s="191"/>
      <c r="O26" s="191"/>
      <c r="P26" s="191"/>
      <c r="Q26" s="191"/>
      <c r="R26" s="219"/>
      <c r="S26" s="237"/>
      <c r="T26" s="219"/>
      <c r="U26" s="219"/>
      <c r="V26" s="219"/>
      <c r="W26" s="219"/>
      <c r="X26" s="191"/>
      <c r="Y26" s="171"/>
      <c r="Z26" s="171"/>
      <c r="AA26" s="171"/>
      <c r="AB26" s="171"/>
      <c r="AC26" s="171"/>
      <c r="AD26" s="171"/>
      <c r="AE26" s="131"/>
      <c r="AF26" s="132"/>
      <c r="AG26" s="243">
        <f>57.1-E20</f>
        <v>0</v>
      </c>
      <c r="AH26" s="107"/>
      <c r="AI26" s="107"/>
      <c r="AJ26" s="107"/>
    </row>
    <row r="27" spans="1:36" hidden="1">
      <c r="A27" s="20"/>
      <c r="B27" s="291"/>
      <c r="C27" s="54"/>
      <c r="D27" s="219"/>
      <c r="E27" s="237"/>
      <c r="F27" s="219"/>
      <c r="G27" s="219"/>
      <c r="H27" s="219"/>
      <c r="I27" s="219"/>
      <c r="J27" s="191"/>
      <c r="K27" s="191"/>
      <c r="L27" s="191"/>
      <c r="M27" s="191"/>
      <c r="N27" s="191"/>
      <c r="O27" s="191"/>
      <c r="P27" s="191"/>
      <c r="Q27" s="191"/>
      <c r="R27" s="219"/>
      <c r="S27" s="237"/>
      <c r="T27" s="219"/>
      <c r="U27" s="219"/>
      <c r="V27" s="219"/>
      <c r="W27" s="219"/>
      <c r="X27" s="191"/>
      <c r="Y27" s="95"/>
      <c r="Z27" s="95"/>
      <c r="AA27" s="95"/>
      <c r="AB27" s="95"/>
      <c r="AC27" s="95"/>
      <c r="AD27" s="95"/>
      <c r="AE27" s="79"/>
    </row>
    <row r="28" spans="1:36" s="1" customFormat="1">
      <c r="A28" s="23"/>
      <c r="B28" s="265"/>
      <c r="C28" s="265"/>
      <c r="D28" s="301">
        <f t="shared" ref="D28:I28" si="2">SUM(D22:D27)</f>
        <v>400</v>
      </c>
      <c r="E28" s="302">
        <f t="shared" si="2"/>
        <v>0</v>
      </c>
      <c r="F28" s="301">
        <f t="shared" si="2"/>
        <v>12.33</v>
      </c>
      <c r="G28" s="301">
        <f t="shared" si="2"/>
        <v>1.67</v>
      </c>
      <c r="H28" s="301">
        <f t="shared" si="2"/>
        <v>67.2</v>
      </c>
      <c r="I28" s="301">
        <f t="shared" si="2"/>
        <v>348</v>
      </c>
      <c r="J28" s="303"/>
      <c r="K28" s="303"/>
      <c r="L28" s="303"/>
      <c r="M28" s="303"/>
      <c r="N28" s="303"/>
      <c r="O28" s="303"/>
      <c r="P28" s="303"/>
      <c r="Q28" s="303"/>
      <c r="R28" s="301">
        <f t="shared" ref="R28:W28" si="3">SUM(R22:R27)</f>
        <v>400</v>
      </c>
      <c r="S28" s="302">
        <f t="shared" si="3"/>
        <v>12.33</v>
      </c>
      <c r="T28" s="301">
        <f t="shared" si="3"/>
        <v>0.67</v>
      </c>
      <c r="U28" s="301">
        <f t="shared" si="3"/>
        <v>67.2</v>
      </c>
      <c r="V28" s="301">
        <f t="shared" si="3"/>
        <v>398</v>
      </c>
      <c r="W28" s="301">
        <f t="shared" si="3"/>
        <v>0.255</v>
      </c>
      <c r="X28" s="303"/>
      <c r="Y28" s="266"/>
      <c r="Z28" s="266"/>
      <c r="AA28" s="266"/>
      <c r="AB28" s="266"/>
      <c r="AC28" s="266"/>
      <c r="AD28" s="266"/>
      <c r="AE28" s="266"/>
      <c r="AF28" s="111"/>
      <c r="AG28" s="111"/>
      <c r="AH28" s="111"/>
      <c r="AI28" s="111"/>
      <c r="AJ28" s="111"/>
    </row>
    <row r="29" spans="1:36" hidden="1">
      <c r="A29" s="20"/>
      <c r="B29" s="67"/>
      <c r="C29" s="67"/>
      <c r="D29" s="295"/>
      <c r="E29" s="296"/>
      <c r="F29" s="304"/>
      <c r="G29" s="304"/>
      <c r="H29" s="304"/>
      <c r="I29" s="304"/>
      <c r="J29" s="297"/>
      <c r="K29" s="297"/>
      <c r="L29" s="297"/>
      <c r="M29" s="297"/>
      <c r="N29" s="297"/>
      <c r="O29" s="297"/>
      <c r="P29" s="297"/>
      <c r="Q29" s="297"/>
      <c r="R29" s="295"/>
      <c r="S29" s="296"/>
      <c r="T29" s="295"/>
      <c r="U29" s="295"/>
      <c r="V29" s="295"/>
      <c r="W29" s="295"/>
      <c r="X29" s="297"/>
      <c r="Y29" s="82"/>
      <c r="Z29" s="82"/>
      <c r="AA29" s="82"/>
      <c r="AB29" s="82"/>
      <c r="AC29" s="82"/>
      <c r="AD29" s="82"/>
      <c r="AE29" s="82"/>
    </row>
    <row r="30" spans="1:36">
      <c r="A30" s="20"/>
      <c r="B30" s="616" t="s">
        <v>17</v>
      </c>
      <c r="C30" s="617"/>
      <c r="D30" s="295"/>
      <c r="E30" s="296"/>
      <c r="F30" s="295">
        <f>F28+F20</f>
        <v>32.129999999999995</v>
      </c>
      <c r="G30" s="295">
        <f>G28+G20</f>
        <v>21.97</v>
      </c>
      <c r="H30" s="295">
        <f>H28+H20</f>
        <v>155.10000000000002</v>
      </c>
      <c r="I30" s="295">
        <f>I28+I20</f>
        <v>831</v>
      </c>
      <c r="J30" s="297"/>
      <c r="K30" s="297"/>
      <c r="L30" s="297"/>
      <c r="M30" s="297"/>
      <c r="N30" s="297"/>
      <c r="O30" s="297"/>
      <c r="P30" s="297"/>
      <c r="Q30" s="297"/>
      <c r="R30" s="295"/>
      <c r="S30" s="307"/>
      <c r="T30" s="308">
        <f>T28+T20</f>
        <v>31.07</v>
      </c>
      <c r="U30" s="308">
        <f>U28+U20</f>
        <v>101.15</v>
      </c>
      <c r="V30" s="308">
        <f>V28+V20</f>
        <v>496.7</v>
      </c>
      <c r="W30" s="308">
        <f>SUM(W28,W20)</f>
        <v>669.255</v>
      </c>
      <c r="X30" s="297"/>
      <c r="Y30" s="82"/>
      <c r="Z30" s="82"/>
      <c r="AA30" s="82"/>
      <c r="AB30" s="82"/>
      <c r="AC30" s="82"/>
      <c r="AD30" s="82"/>
      <c r="AE30" s="82"/>
    </row>
    <row r="31" spans="1:36">
      <c r="F31" s="108" t="s">
        <v>102</v>
      </c>
      <c r="G31" s="108" t="s">
        <v>103</v>
      </c>
      <c r="H31" s="108" t="s">
        <v>104</v>
      </c>
      <c r="I31" s="108" t="s">
        <v>105</v>
      </c>
      <c r="T31" s="108" t="s">
        <v>138</v>
      </c>
      <c r="U31" s="108" t="s">
        <v>139</v>
      </c>
      <c r="V31" s="108" t="s">
        <v>140</v>
      </c>
      <c r="W31" s="108" t="s">
        <v>141</v>
      </c>
    </row>
    <row r="32" spans="1:36">
      <c r="F32" s="96"/>
      <c r="G32" s="96"/>
      <c r="H32" s="96"/>
      <c r="I32" s="96"/>
      <c r="T32" s="115"/>
      <c r="U32" s="115"/>
      <c r="V32" s="115"/>
      <c r="W32" s="115"/>
    </row>
  </sheetData>
  <mergeCells count="23">
    <mergeCell ref="B30:C30"/>
    <mergeCell ref="B10:B12"/>
    <mergeCell ref="C10:C12"/>
    <mergeCell ref="X10:AA10"/>
    <mergeCell ref="D10:D14"/>
    <mergeCell ref="E10:E14"/>
    <mergeCell ref="F10:F14"/>
    <mergeCell ref="G10:G14"/>
    <mergeCell ref="H10:H14"/>
    <mergeCell ref="I10:I14"/>
    <mergeCell ref="R10:R14"/>
    <mergeCell ref="W2:AA2"/>
    <mergeCell ref="N3:AE3"/>
    <mergeCell ref="B4:AE4"/>
    <mergeCell ref="B5:AE5"/>
    <mergeCell ref="S10:S14"/>
    <mergeCell ref="T10:T14"/>
    <mergeCell ref="U10:U14"/>
    <mergeCell ref="V10:V14"/>
    <mergeCell ref="W10:W14"/>
    <mergeCell ref="AB10:AE10"/>
    <mergeCell ref="J10:M12"/>
    <mergeCell ref="N10:Q12"/>
  </mergeCells>
  <pageMargins left="0" right="0" top="0" bottom="0" header="0.31496062992125984" footer="0.31496062992125984"/>
  <pageSetup paperSize="9"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M40"/>
  <sheetViews>
    <sheetView view="pageBreakPreview" topLeftCell="B22" zoomScaleSheetLayoutView="100" workbookViewId="0">
      <selection activeCell="B27" sqref="B27:G27"/>
    </sheetView>
  </sheetViews>
  <sheetFormatPr defaultColWidth="9.140625" defaultRowHeight="15"/>
  <cols>
    <col min="1" max="1" width="2.28515625" style="12" hidden="1" customWidth="1"/>
    <col min="2" max="2" width="10.42578125" style="52" bestFit="1" customWidth="1"/>
    <col min="3" max="3" width="13.42578125" style="52" customWidth="1"/>
    <col min="4" max="4" width="6" style="72" bestFit="1" customWidth="1"/>
    <col min="5" max="5" width="4.85546875" style="176" hidden="1" customWidth="1"/>
    <col min="6" max="7" width="7.5703125" style="73" bestFit="1" customWidth="1"/>
    <col min="8" max="8" width="5.140625" style="73" customWidth="1"/>
    <col min="9" max="9" width="8.42578125" style="73" bestFit="1" customWidth="1"/>
    <col min="10" max="14" width="3" style="73" bestFit="1" customWidth="1"/>
    <col min="15" max="15" width="3.140625" style="73" bestFit="1" customWidth="1"/>
    <col min="16" max="17" width="3" style="73" bestFit="1" customWidth="1"/>
    <col min="18" max="18" width="5.85546875" style="74" customWidth="1"/>
    <col min="19" max="19" width="6" style="177" hidden="1" customWidth="1"/>
    <col min="20" max="20" width="5" style="73" bestFit="1" customWidth="1"/>
    <col min="21" max="21" width="7.5703125" style="73" bestFit="1" customWidth="1"/>
    <col min="22" max="22" width="6.7109375" style="73" customWidth="1"/>
    <col min="23" max="23" width="8.42578125" style="73" bestFit="1" customWidth="1"/>
    <col min="24" max="28" width="3" style="73" bestFit="1" customWidth="1"/>
    <col min="29" max="29" width="3.140625" style="73" bestFit="1" customWidth="1"/>
    <col min="30" max="31" width="3" style="73" bestFit="1" customWidth="1"/>
    <col min="32" max="32" width="9.140625" style="73"/>
    <col min="33" max="33" width="9.140625" style="52"/>
    <col min="34" max="35" width="9.140625" style="37"/>
    <col min="36" max="39" width="9.140625" style="38"/>
    <col min="40" max="16384" width="9.140625" style="12"/>
  </cols>
  <sheetData>
    <row r="1" spans="1:39" hidden="1">
      <c r="A1" s="27"/>
    </row>
    <row r="2" spans="1:39" ht="15.75" hidden="1">
      <c r="A2" s="27"/>
      <c r="B2" s="186"/>
      <c r="C2" s="186"/>
      <c r="D2" s="163"/>
      <c r="E2" s="185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85"/>
      <c r="T2" s="185"/>
      <c r="U2" s="185"/>
      <c r="V2" s="185"/>
      <c r="W2" s="163"/>
      <c r="X2" s="605" t="s">
        <v>106</v>
      </c>
      <c r="Y2" s="605"/>
      <c r="Z2" s="605"/>
      <c r="AA2" s="605"/>
      <c r="AB2" s="605"/>
      <c r="AC2" s="163"/>
      <c r="AD2" s="163"/>
      <c r="AE2" s="163"/>
      <c r="AF2" s="163"/>
    </row>
    <row r="3" spans="1:39" ht="15.75" hidden="1">
      <c r="A3" s="27"/>
      <c r="B3" s="186"/>
      <c r="C3" s="186"/>
      <c r="D3" s="163"/>
      <c r="E3" s="185"/>
      <c r="F3" s="163"/>
      <c r="G3" s="163"/>
      <c r="H3" s="163"/>
      <c r="I3" s="163"/>
      <c r="J3" s="163"/>
      <c r="K3" s="163"/>
      <c r="L3" s="163"/>
      <c r="M3" s="163"/>
      <c r="N3" s="605" t="s">
        <v>107</v>
      </c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5"/>
      <c r="Z3" s="605"/>
      <c r="AA3" s="605"/>
      <c r="AB3" s="605"/>
      <c r="AC3" s="605"/>
      <c r="AD3" s="605"/>
      <c r="AE3" s="605"/>
      <c r="AF3" s="162"/>
    </row>
    <row r="4" spans="1:39" ht="20.25" hidden="1">
      <c r="A4" s="27"/>
      <c r="B4" s="619" t="s">
        <v>108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184"/>
      <c r="AE4" s="184"/>
      <c r="AF4" s="184"/>
    </row>
    <row r="5" spans="1:39" ht="20.25" hidden="1">
      <c r="A5" s="27"/>
      <c r="B5" s="619" t="s">
        <v>109</v>
      </c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184"/>
      <c r="AE5" s="184"/>
      <c r="AF5" s="184"/>
    </row>
    <row r="6" spans="1:39" hidden="1">
      <c r="A6" s="27"/>
      <c r="B6" s="178" t="s">
        <v>131</v>
      </c>
      <c r="C6" s="238"/>
      <c r="D6" s="238"/>
      <c r="E6" s="179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179"/>
      <c r="T6" s="179"/>
      <c r="U6" s="179"/>
      <c r="V6" s="179"/>
      <c r="W6" s="238"/>
      <c r="X6" s="238"/>
      <c r="Y6" s="238"/>
      <c r="Z6" s="238"/>
      <c r="AA6" s="238"/>
      <c r="AB6" s="238"/>
      <c r="AC6" s="238"/>
      <c r="AD6" s="238"/>
      <c r="AE6" s="238"/>
      <c r="AF6" s="238"/>
    </row>
    <row r="7" spans="1:39" hidden="1">
      <c r="A7" s="27"/>
      <c r="B7" s="178" t="s">
        <v>110</v>
      </c>
      <c r="C7" s="238"/>
      <c r="D7" s="238"/>
      <c r="E7" s="179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179"/>
      <c r="T7" s="179"/>
      <c r="U7" s="179"/>
      <c r="V7" s="179"/>
      <c r="W7" s="238"/>
      <c r="X7" s="238"/>
      <c r="Y7" s="238"/>
      <c r="Z7" s="238"/>
      <c r="AA7" s="238"/>
      <c r="AB7" s="238"/>
      <c r="AC7" s="238"/>
      <c r="AD7" s="238"/>
      <c r="AE7" s="238"/>
      <c r="AF7" s="238"/>
    </row>
    <row r="8" spans="1:39" ht="15.75" hidden="1">
      <c r="A8" s="27"/>
      <c r="B8" s="178" t="s">
        <v>128</v>
      </c>
      <c r="C8" s="180"/>
      <c r="D8" s="181"/>
      <c r="E8" s="182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2"/>
      <c r="T8" s="182"/>
      <c r="U8" s="182"/>
      <c r="V8" s="182"/>
      <c r="W8" s="181"/>
      <c r="X8" s="182"/>
      <c r="Y8" s="181"/>
      <c r="Z8" s="181"/>
      <c r="AA8" s="181"/>
      <c r="AB8" s="181"/>
      <c r="AC8" s="181"/>
      <c r="AD8" s="181"/>
      <c r="AE8" s="181"/>
      <c r="AF8" s="181"/>
    </row>
    <row r="9" spans="1:39" ht="15.75" hidden="1">
      <c r="A9" s="27"/>
      <c r="B9" s="183" t="s">
        <v>132</v>
      </c>
      <c r="C9" s="180"/>
      <c r="D9" s="181"/>
      <c r="E9" s="182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2"/>
      <c r="T9" s="182"/>
      <c r="U9" s="182"/>
      <c r="V9" s="182"/>
      <c r="W9" s="181"/>
      <c r="X9" s="182"/>
      <c r="Y9" s="181"/>
      <c r="Z9" s="181"/>
      <c r="AA9" s="181"/>
      <c r="AB9" s="181"/>
      <c r="AC9" s="181"/>
      <c r="AD9" s="181"/>
      <c r="AE9" s="181"/>
      <c r="AF9" s="181"/>
    </row>
    <row r="10" spans="1:39" s="139" customFormat="1" ht="29.25" customHeight="1">
      <c r="A10" s="43"/>
      <c r="B10" s="644" t="s">
        <v>18</v>
      </c>
      <c r="C10" s="644" t="s">
        <v>0</v>
      </c>
      <c r="D10" s="660" t="s">
        <v>55</v>
      </c>
      <c r="E10" s="663" t="s">
        <v>94</v>
      </c>
      <c r="F10" s="660" t="s">
        <v>1</v>
      </c>
      <c r="G10" s="660" t="s">
        <v>2</v>
      </c>
      <c r="H10" s="660" t="s">
        <v>3</v>
      </c>
      <c r="I10" s="660" t="s">
        <v>4</v>
      </c>
      <c r="J10" s="659" t="s">
        <v>5</v>
      </c>
      <c r="K10" s="659"/>
      <c r="L10" s="659"/>
      <c r="M10" s="659"/>
      <c r="N10" s="659" t="s">
        <v>6</v>
      </c>
      <c r="O10" s="659"/>
      <c r="P10" s="659"/>
      <c r="Q10" s="659"/>
      <c r="R10" s="660" t="s">
        <v>36</v>
      </c>
      <c r="S10" s="663" t="s">
        <v>94</v>
      </c>
      <c r="T10" s="660" t="s">
        <v>1</v>
      </c>
      <c r="U10" s="660" t="s">
        <v>2</v>
      </c>
      <c r="V10" s="660" t="s">
        <v>3</v>
      </c>
      <c r="W10" s="660" t="s">
        <v>4</v>
      </c>
      <c r="X10" s="659" t="s">
        <v>5</v>
      </c>
      <c r="Y10" s="659"/>
      <c r="Z10" s="659"/>
      <c r="AA10" s="659"/>
      <c r="AB10" s="659" t="s">
        <v>6</v>
      </c>
      <c r="AC10" s="659"/>
      <c r="AD10" s="659"/>
      <c r="AE10" s="659"/>
      <c r="AF10" s="73"/>
      <c r="AG10" s="52"/>
      <c r="AH10" s="39"/>
      <c r="AI10" s="39"/>
    </row>
    <row r="11" spans="1:39" s="139" customFormat="1" ht="14.25" hidden="1" customHeight="1">
      <c r="A11" s="43"/>
      <c r="B11" s="644"/>
      <c r="C11" s="644"/>
      <c r="D11" s="661"/>
      <c r="E11" s="664"/>
      <c r="F11" s="661"/>
      <c r="G11" s="661"/>
      <c r="H11" s="661"/>
      <c r="I11" s="661"/>
      <c r="J11" s="659"/>
      <c r="K11" s="659"/>
      <c r="L11" s="659"/>
      <c r="M11" s="659"/>
      <c r="N11" s="659"/>
      <c r="O11" s="659"/>
      <c r="P11" s="659"/>
      <c r="Q11" s="659"/>
      <c r="R11" s="661"/>
      <c r="S11" s="664"/>
      <c r="T11" s="661"/>
      <c r="U11" s="661"/>
      <c r="V11" s="661"/>
      <c r="W11" s="661"/>
      <c r="X11" s="239"/>
      <c r="Y11" s="239"/>
      <c r="Z11" s="239"/>
      <c r="AA11" s="239"/>
      <c r="AB11" s="239"/>
      <c r="AC11" s="239"/>
      <c r="AD11" s="239"/>
      <c r="AE11" s="239"/>
      <c r="AF11" s="73"/>
      <c r="AG11" s="52"/>
      <c r="AH11" s="39"/>
      <c r="AI11" s="39"/>
    </row>
    <row r="12" spans="1:39" s="133" customFormat="1" ht="15" hidden="1" customHeight="1">
      <c r="A12" s="27"/>
      <c r="B12" s="644"/>
      <c r="C12" s="644"/>
      <c r="D12" s="661"/>
      <c r="E12" s="664"/>
      <c r="F12" s="661"/>
      <c r="G12" s="661"/>
      <c r="H12" s="661"/>
      <c r="I12" s="661"/>
      <c r="J12" s="659"/>
      <c r="K12" s="659"/>
      <c r="L12" s="659"/>
      <c r="M12" s="659"/>
      <c r="N12" s="659"/>
      <c r="O12" s="659"/>
      <c r="P12" s="659"/>
      <c r="Q12" s="659"/>
      <c r="R12" s="661"/>
      <c r="S12" s="664"/>
      <c r="T12" s="661"/>
      <c r="U12" s="661"/>
      <c r="V12" s="661"/>
      <c r="W12" s="661"/>
      <c r="X12" s="239"/>
      <c r="Y12" s="239"/>
      <c r="Z12" s="239"/>
      <c r="AA12" s="239"/>
      <c r="AB12" s="239"/>
      <c r="AC12" s="239"/>
      <c r="AD12" s="239"/>
      <c r="AE12" s="239"/>
      <c r="AF12" s="73"/>
      <c r="AG12" s="52"/>
      <c r="AH12" s="39"/>
      <c r="AI12" s="39"/>
      <c r="AJ12" s="139"/>
      <c r="AK12" s="139"/>
      <c r="AL12" s="139"/>
      <c r="AM12" s="139"/>
    </row>
    <row r="13" spans="1:39" s="133" customFormat="1" ht="15" hidden="1" customHeight="1">
      <c r="A13" s="27"/>
      <c r="B13" s="67"/>
      <c r="C13" s="67"/>
      <c r="D13" s="661"/>
      <c r="E13" s="664"/>
      <c r="F13" s="661"/>
      <c r="G13" s="661"/>
      <c r="H13" s="661"/>
      <c r="I13" s="661"/>
      <c r="J13" s="240"/>
      <c r="K13" s="240"/>
      <c r="L13" s="240"/>
      <c r="M13" s="240"/>
      <c r="N13" s="240"/>
      <c r="O13" s="240"/>
      <c r="P13" s="240"/>
      <c r="Q13" s="240"/>
      <c r="R13" s="661"/>
      <c r="S13" s="664"/>
      <c r="T13" s="661"/>
      <c r="U13" s="661"/>
      <c r="V13" s="661"/>
      <c r="W13" s="661"/>
      <c r="X13" s="240"/>
      <c r="Y13" s="240"/>
      <c r="Z13" s="240"/>
      <c r="AA13" s="240"/>
      <c r="AB13" s="240"/>
      <c r="AC13" s="240"/>
      <c r="AD13" s="240"/>
      <c r="AE13" s="240"/>
      <c r="AF13" s="73"/>
      <c r="AG13" s="52"/>
      <c r="AH13" s="39"/>
      <c r="AI13" s="39"/>
      <c r="AJ13" s="139"/>
      <c r="AK13" s="139"/>
      <c r="AL13" s="139"/>
      <c r="AM13" s="139"/>
    </row>
    <row r="14" spans="1:39" s="140" customFormat="1" ht="19.5" customHeight="1">
      <c r="A14" s="35"/>
      <c r="B14" s="351" t="s">
        <v>35</v>
      </c>
      <c r="C14" s="77" t="s">
        <v>19</v>
      </c>
      <c r="D14" s="662"/>
      <c r="E14" s="665"/>
      <c r="F14" s="662"/>
      <c r="G14" s="662"/>
      <c r="H14" s="662"/>
      <c r="I14" s="662"/>
      <c r="J14" s="240" t="s">
        <v>7</v>
      </c>
      <c r="K14" s="240" t="s">
        <v>8</v>
      </c>
      <c r="L14" s="240" t="s">
        <v>9</v>
      </c>
      <c r="M14" s="240" t="s">
        <v>10</v>
      </c>
      <c r="N14" s="240" t="s">
        <v>11</v>
      </c>
      <c r="O14" s="240" t="s">
        <v>12</v>
      </c>
      <c r="P14" s="240" t="s">
        <v>13</v>
      </c>
      <c r="Q14" s="240" t="s">
        <v>14</v>
      </c>
      <c r="R14" s="662"/>
      <c r="S14" s="665"/>
      <c r="T14" s="662"/>
      <c r="U14" s="662"/>
      <c r="V14" s="662"/>
      <c r="W14" s="662"/>
      <c r="X14" s="240" t="s">
        <v>7</v>
      </c>
      <c r="Y14" s="240" t="s">
        <v>8</v>
      </c>
      <c r="Z14" s="240" t="s">
        <v>9</v>
      </c>
      <c r="AA14" s="240" t="s">
        <v>10</v>
      </c>
      <c r="AB14" s="240" t="s">
        <v>11</v>
      </c>
      <c r="AC14" s="240" t="s">
        <v>12</v>
      </c>
      <c r="AD14" s="240" t="s">
        <v>13</v>
      </c>
      <c r="AE14" s="240" t="s">
        <v>14</v>
      </c>
      <c r="AF14" s="73"/>
      <c r="AG14" s="52"/>
      <c r="AH14" s="39"/>
      <c r="AI14" s="39"/>
      <c r="AJ14" s="39"/>
      <c r="AK14" s="39"/>
      <c r="AL14" s="39"/>
      <c r="AM14" s="39"/>
    </row>
    <row r="15" spans="1:39" s="15" customFormat="1" ht="45">
      <c r="A15" s="33"/>
      <c r="B15" s="56" t="s">
        <v>69</v>
      </c>
      <c r="C15" s="53" t="s">
        <v>50</v>
      </c>
      <c r="D15" s="309">
        <v>180</v>
      </c>
      <c r="E15" s="296">
        <v>9.5</v>
      </c>
      <c r="F15" s="295">
        <v>2.8</v>
      </c>
      <c r="G15" s="295">
        <v>1.5</v>
      </c>
      <c r="H15" s="295">
        <v>16.14</v>
      </c>
      <c r="I15" s="295">
        <v>89.5</v>
      </c>
      <c r="J15" s="297">
        <v>0.05</v>
      </c>
      <c r="K15" s="297">
        <v>0</v>
      </c>
      <c r="L15" s="297">
        <v>0</v>
      </c>
      <c r="M15" s="297">
        <v>0</v>
      </c>
      <c r="N15" s="297">
        <v>39.65</v>
      </c>
      <c r="O15" s="297">
        <v>26.38</v>
      </c>
      <c r="P15" s="297">
        <v>201.6</v>
      </c>
      <c r="Q15" s="297">
        <v>1.19</v>
      </c>
      <c r="R15" s="295">
        <v>200</v>
      </c>
      <c r="S15" s="296">
        <v>10</v>
      </c>
      <c r="T15" s="324">
        <v>3</v>
      </c>
      <c r="U15" s="324">
        <v>5</v>
      </c>
      <c r="V15" s="324">
        <v>24.85</v>
      </c>
      <c r="W15" s="324">
        <v>160.30000000000001</v>
      </c>
      <c r="X15" s="79">
        <v>6.7000000000000004E-2</v>
      </c>
      <c r="Y15" s="79">
        <v>0</v>
      </c>
      <c r="Z15" s="79">
        <v>0</v>
      </c>
      <c r="AA15" s="79">
        <v>0</v>
      </c>
      <c r="AB15" s="79">
        <v>52.87</v>
      </c>
      <c r="AC15" s="79">
        <v>35.17</v>
      </c>
      <c r="AD15" s="79">
        <v>268.8</v>
      </c>
      <c r="AE15" s="79">
        <v>1.59</v>
      </c>
      <c r="AF15" s="80"/>
      <c r="AG15" s="120"/>
      <c r="AH15" s="41"/>
      <c r="AI15" s="41"/>
      <c r="AJ15" s="68"/>
      <c r="AK15" s="68"/>
      <c r="AL15" s="68"/>
      <c r="AM15" s="68"/>
    </row>
    <row r="16" spans="1:39" s="15" customFormat="1" ht="25.5">
      <c r="A16" s="33"/>
      <c r="B16" s="56" t="s">
        <v>68</v>
      </c>
      <c r="C16" s="81" t="s">
        <v>46</v>
      </c>
      <c r="D16" s="309">
        <v>100</v>
      </c>
      <c r="E16" s="296">
        <v>22.92</v>
      </c>
      <c r="F16" s="295">
        <v>10</v>
      </c>
      <c r="G16" s="295">
        <v>6.03</v>
      </c>
      <c r="H16" s="295">
        <v>25.57</v>
      </c>
      <c r="I16" s="295">
        <v>179.8</v>
      </c>
      <c r="J16" s="297">
        <v>0.02</v>
      </c>
      <c r="K16" s="297"/>
      <c r="L16" s="297"/>
      <c r="M16" s="297"/>
      <c r="N16" s="297">
        <v>17.350000000000001</v>
      </c>
      <c r="O16" s="297"/>
      <c r="P16" s="297"/>
      <c r="Q16" s="297">
        <v>1.22</v>
      </c>
      <c r="R16" s="295">
        <v>120</v>
      </c>
      <c r="S16" s="296">
        <v>24</v>
      </c>
      <c r="T16" s="324">
        <v>10</v>
      </c>
      <c r="U16" s="324">
        <v>7</v>
      </c>
      <c r="V16" s="324">
        <v>28.57</v>
      </c>
      <c r="W16" s="324">
        <v>297.7</v>
      </c>
      <c r="X16" s="82">
        <v>0.02</v>
      </c>
      <c r="Y16" s="82"/>
      <c r="Z16" s="82"/>
      <c r="AA16" s="82"/>
      <c r="AB16" s="82">
        <v>17.350000000000001</v>
      </c>
      <c r="AC16" s="82"/>
      <c r="AD16" s="82"/>
      <c r="AE16" s="82">
        <v>1.22</v>
      </c>
      <c r="AF16" s="80"/>
      <c r="AG16" s="120"/>
      <c r="AH16" s="41"/>
      <c r="AI16" s="41"/>
      <c r="AJ16" s="68"/>
      <c r="AK16" s="68"/>
      <c r="AL16" s="68"/>
      <c r="AM16" s="68"/>
    </row>
    <row r="17" spans="1:39" s="13" customFormat="1" ht="22.5">
      <c r="A17" s="28"/>
      <c r="B17" s="83" t="s">
        <v>54</v>
      </c>
      <c r="C17" s="53" t="s">
        <v>22</v>
      </c>
      <c r="D17" s="309">
        <v>180</v>
      </c>
      <c r="E17" s="296">
        <v>3.61</v>
      </c>
      <c r="F17" s="295">
        <v>0.13</v>
      </c>
      <c r="G17" s="298">
        <v>0.02</v>
      </c>
      <c r="H17" s="298">
        <v>15.2</v>
      </c>
      <c r="I17" s="298">
        <v>62</v>
      </c>
      <c r="J17" s="299" t="s">
        <v>16</v>
      </c>
      <c r="K17" s="299">
        <v>2.83</v>
      </c>
      <c r="L17" s="299" t="s">
        <v>16</v>
      </c>
      <c r="M17" s="299" t="s">
        <v>16</v>
      </c>
      <c r="N17" s="299">
        <v>14.2</v>
      </c>
      <c r="O17" s="299">
        <v>2.4</v>
      </c>
      <c r="P17" s="299">
        <v>4.4000000000000004</v>
      </c>
      <c r="Q17" s="299">
        <v>0.36</v>
      </c>
      <c r="R17" s="298">
        <v>200</v>
      </c>
      <c r="S17" s="300">
        <f>E17</f>
        <v>3.61</v>
      </c>
      <c r="T17" s="345">
        <v>0.13</v>
      </c>
      <c r="U17" s="345">
        <v>0.02</v>
      </c>
      <c r="V17" s="345">
        <v>15.2</v>
      </c>
      <c r="W17" s="345">
        <v>62</v>
      </c>
      <c r="X17" s="84" t="s">
        <v>16</v>
      </c>
      <c r="Y17" s="84">
        <v>2.83</v>
      </c>
      <c r="Z17" s="84" t="s">
        <v>16</v>
      </c>
      <c r="AA17" s="84" t="s">
        <v>16</v>
      </c>
      <c r="AB17" s="84">
        <v>14.2</v>
      </c>
      <c r="AC17" s="84">
        <v>2.4</v>
      </c>
      <c r="AD17" s="84">
        <v>4.4000000000000004</v>
      </c>
      <c r="AE17" s="84">
        <v>0.36</v>
      </c>
      <c r="AF17" s="80"/>
      <c r="AG17" s="120"/>
      <c r="AH17" s="41"/>
      <c r="AI17" s="41"/>
      <c r="AJ17" s="68"/>
      <c r="AK17" s="68"/>
      <c r="AL17" s="68"/>
      <c r="AM17" s="68"/>
    </row>
    <row r="18" spans="1:39" s="136" customFormat="1" ht="25.5">
      <c r="B18" s="54" t="s">
        <v>65</v>
      </c>
      <c r="C18" s="291" t="s">
        <v>119</v>
      </c>
      <c r="D18" s="196">
        <v>50</v>
      </c>
      <c r="E18" s="237">
        <v>19.239999999999998</v>
      </c>
      <c r="F18" s="219">
        <v>1.2</v>
      </c>
      <c r="G18" s="219">
        <v>1.45</v>
      </c>
      <c r="H18" s="219">
        <v>1.9</v>
      </c>
      <c r="I18" s="219">
        <v>140</v>
      </c>
      <c r="J18" s="191">
        <v>3.2000000000000001E-2</v>
      </c>
      <c r="K18" s="191"/>
      <c r="L18" s="191"/>
      <c r="M18" s="191"/>
      <c r="N18" s="191">
        <v>6.1520000000000001</v>
      </c>
      <c r="O18" s="191"/>
      <c r="P18" s="191"/>
      <c r="Q18" s="191">
        <v>0.33600000000000002</v>
      </c>
      <c r="R18" s="219">
        <v>50</v>
      </c>
      <c r="S18" s="237">
        <f>E18</f>
        <v>19.239999999999998</v>
      </c>
      <c r="T18" s="219">
        <v>1.2</v>
      </c>
      <c r="U18" s="219">
        <v>1.45</v>
      </c>
      <c r="V18" s="219">
        <v>19.8</v>
      </c>
      <c r="W18" s="219">
        <v>139</v>
      </c>
      <c r="X18" s="171">
        <v>3.2000000000000001E-2</v>
      </c>
      <c r="Y18" s="171"/>
      <c r="Z18" s="171"/>
      <c r="AA18" s="171"/>
      <c r="AB18" s="171">
        <v>6.1520000000000001</v>
      </c>
      <c r="AC18" s="171"/>
      <c r="AD18" s="171"/>
      <c r="AE18" s="171">
        <v>0.33600000000000002</v>
      </c>
      <c r="AF18" s="80"/>
      <c r="AG18" s="134"/>
      <c r="AH18" s="137"/>
      <c r="AI18" s="137"/>
      <c r="AJ18" s="141"/>
      <c r="AK18" s="141"/>
      <c r="AL18" s="141"/>
      <c r="AM18" s="141"/>
    </row>
    <row r="19" spans="1:39" s="13" customFormat="1" ht="16.5" customHeight="1">
      <c r="A19" s="28"/>
      <c r="B19" s="86" t="s">
        <v>56</v>
      </c>
      <c r="C19" s="55" t="s">
        <v>20</v>
      </c>
      <c r="D19" s="188">
        <v>40</v>
      </c>
      <c r="E19" s="328">
        <v>1.83</v>
      </c>
      <c r="F19" s="219">
        <v>1.2</v>
      </c>
      <c r="G19" s="219">
        <v>0.4</v>
      </c>
      <c r="H19" s="219">
        <v>1.1000000000000001</v>
      </c>
      <c r="I19" s="246">
        <v>24</v>
      </c>
      <c r="J19" s="190">
        <v>0.08</v>
      </c>
      <c r="K19" s="190">
        <v>0</v>
      </c>
      <c r="L19" s="190">
        <v>0</v>
      </c>
      <c r="M19" s="190">
        <v>0.4</v>
      </c>
      <c r="N19" s="190">
        <v>9.1999999999999993</v>
      </c>
      <c r="O19" s="190">
        <v>13.2</v>
      </c>
      <c r="P19" s="190">
        <v>33.6</v>
      </c>
      <c r="Q19" s="190">
        <v>0.76</v>
      </c>
      <c r="R19" s="327">
        <v>40</v>
      </c>
      <c r="S19" s="328">
        <f>E19</f>
        <v>1.83</v>
      </c>
      <c r="T19" s="219">
        <v>1.2</v>
      </c>
      <c r="U19" s="219">
        <v>0.4</v>
      </c>
      <c r="V19" s="219">
        <v>1.1000000000000001</v>
      </c>
      <c r="W19" s="246">
        <v>20</v>
      </c>
      <c r="X19" s="89">
        <v>0.08</v>
      </c>
      <c r="Y19" s="89">
        <v>0</v>
      </c>
      <c r="Z19" s="89">
        <v>0</v>
      </c>
      <c r="AA19" s="89">
        <v>0.4</v>
      </c>
      <c r="AB19" s="89">
        <v>9.1999999999999993</v>
      </c>
      <c r="AC19" s="89">
        <v>13.2</v>
      </c>
      <c r="AD19" s="89">
        <v>33.6</v>
      </c>
      <c r="AE19" s="89">
        <v>0.76</v>
      </c>
      <c r="AF19" s="80"/>
      <c r="AG19" s="248">
        <f>57.1-E22</f>
        <v>0</v>
      </c>
      <c r="AH19" s="41"/>
      <c r="AI19" s="41"/>
      <c r="AJ19" s="68"/>
      <c r="AK19" s="68"/>
      <c r="AL19" s="68"/>
      <c r="AM19" s="68"/>
    </row>
    <row r="20" spans="1:39" s="13" customFormat="1" hidden="1">
      <c r="A20" s="28"/>
      <c r="B20" s="86"/>
      <c r="C20" s="356"/>
      <c r="D20" s="188"/>
      <c r="E20" s="328"/>
      <c r="F20" s="327"/>
      <c r="G20" s="327"/>
      <c r="H20" s="327"/>
      <c r="I20" s="327"/>
      <c r="J20" s="190"/>
      <c r="K20" s="190"/>
      <c r="L20" s="190"/>
      <c r="M20" s="190"/>
      <c r="N20" s="190"/>
      <c r="O20" s="190"/>
      <c r="P20" s="190"/>
      <c r="Q20" s="190"/>
      <c r="R20" s="327"/>
      <c r="S20" s="328"/>
      <c r="T20" s="327"/>
      <c r="U20" s="327"/>
      <c r="V20" s="327"/>
      <c r="W20" s="327"/>
      <c r="X20" s="357"/>
      <c r="Y20" s="357"/>
      <c r="Z20" s="357"/>
      <c r="AA20" s="357"/>
      <c r="AB20" s="357"/>
      <c r="AC20" s="357"/>
      <c r="AD20" s="357"/>
      <c r="AE20" s="357"/>
      <c r="AF20" s="80"/>
      <c r="AG20" s="120"/>
      <c r="AH20" s="41"/>
      <c r="AI20" s="41"/>
      <c r="AJ20" s="68"/>
      <c r="AK20" s="68"/>
      <c r="AL20" s="68"/>
      <c r="AM20" s="68"/>
    </row>
    <row r="21" spans="1:39" s="13" customFormat="1" hidden="1">
      <c r="A21" s="28"/>
      <c r="B21" s="86"/>
      <c r="C21" s="356"/>
      <c r="D21" s="188"/>
      <c r="E21" s="328"/>
      <c r="F21" s="327"/>
      <c r="G21" s="327"/>
      <c r="H21" s="327"/>
      <c r="I21" s="327"/>
      <c r="J21" s="190"/>
      <c r="K21" s="190"/>
      <c r="L21" s="190"/>
      <c r="M21" s="190"/>
      <c r="N21" s="190"/>
      <c r="O21" s="190"/>
      <c r="P21" s="190"/>
      <c r="Q21" s="190"/>
      <c r="R21" s="327"/>
      <c r="S21" s="328"/>
      <c r="T21" s="327"/>
      <c r="U21" s="327"/>
      <c r="V21" s="327"/>
      <c r="W21" s="327"/>
      <c r="X21" s="357"/>
      <c r="Y21" s="357"/>
      <c r="Z21" s="357"/>
      <c r="AA21" s="357"/>
      <c r="AB21" s="357"/>
      <c r="AC21" s="357"/>
      <c r="AD21" s="357"/>
      <c r="AE21" s="357"/>
      <c r="AF21" s="80"/>
      <c r="AG21" s="120"/>
      <c r="AH21" s="41"/>
      <c r="AI21" s="41"/>
      <c r="AJ21" s="68"/>
      <c r="AK21" s="68"/>
      <c r="AL21" s="68"/>
      <c r="AM21" s="68"/>
    </row>
    <row r="22" spans="1:39" s="211" customFormat="1">
      <c r="A22" s="268"/>
      <c r="B22" s="254"/>
      <c r="C22" s="269"/>
      <c r="D22" s="329">
        <f>SUM(D15:D21)</f>
        <v>550</v>
      </c>
      <c r="E22" s="312">
        <f>SUM(E15:E19)</f>
        <v>57.099999999999994</v>
      </c>
      <c r="F22" s="329">
        <f>SUM(F15:F21)</f>
        <v>15.33</v>
      </c>
      <c r="G22" s="311">
        <f>SUM(G15:G21)</f>
        <v>9.4</v>
      </c>
      <c r="H22" s="311">
        <f>SUM(H15:H21)</f>
        <v>59.91</v>
      </c>
      <c r="I22" s="311">
        <f>SUM(I15:I21)</f>
        <v>495.3</v>
      </c>
      <c r="J22" s="342"/>
      <c r="K22" s="342"/>
      <c r="L22" s="342"/>
      <c r="M22" s="342"/>
      <c r="N22" s="342"/>
      <c r="O22" s="342"/>
      <c r="P22" s="342"/>
      <c r="Q22" s="342"/>
      <c r="R22" s="311">
        <f>SUM(R15:R21)</f>
        <v>610</v>
      </c>
      <c r="S22" s="312">
        <f t="shared" ref="S22" si="0">SUM(S15:S18)</f>
        <v>56.849999999999994</v>
      </c>
      <c r="T22" s="311">
        <f>T15+T16+T17+T18+T19</f>
        <v>15.53</v>
      </c>
      <c r="U22" s="311">
        <f>U15+U16+U17+U18+U19</f>
        <v>13.87</v>
      </c>
      <c r="V22" s="311">
        <f>V15+V16+V17+V18+V19</f>
        <v>89.52</v>
      </c>
      <c r="W22" s="311">
        <f>W15+W16+W17+W18+W19</f>
        <v>679</v>
      </c>
      <c r="X22" s="284"/>
      <c r="Y22" s="284"/>
      <c r="Z22" s="284"/>
      <c r="AA22" s="284"/>
      <c r="AB22" s="284"/>
      <c r="AC22" s="284"/>
      <c r="AD22" s="284"/>
      <c r="AE22" s="284"/>
      <c r="AF22" s="286"/>
      <c r="AG22" s="277"/>
      <c r="AH22" s="210"/>
      <c r="AI22" s="210"/>
      <c r="AJ22" s="287"/>
      <c r="AK22" s="287"/>
      <c r="AL22" s="287"/>
      <c r="AM22" s="287"/>
    </row>
    <row r="23" spans="1:39" s="13" customFormat="1">
      <c r="A23" s="28"/>
      <c r="B23" s="445"/>
      <c r="C23" s="571" t="s">
        <v>143</v>
      </c>
      <c r="D23" s="477"/>
      <c r="E23" s="330"/>
      <c r="F23" s="331"/>
      <c r="G23" s="331"/>
      <c r="H23" s="331"/>
      <c r="I23" s="331"/>
      <c r="J23" s="343"/>
      <c r="K23" s="343"/>
      <c r="L23" s="343"/>
      <c r="M23" s="343"/>
      <c r="N23" s="343"/>
      <c r="O23" s="343"/>
      <c r="P23" s="343"/>
      <c r="Q23" s="343"/>
      <c r="R23" s="323"/>
      <c r="S23" s="330"/>
      <c r="T23" s="331"/>
      <c r="U23" s="331"/>
      <c r="V23" s="331"/>
      <c r="W23" s="331"/>
      <c r="X23" s="90"/>
      <c r="Y23" s="90"/>
      <c r="Z23" s="90"/>
      <c r="AA23" s="90"/>
      <c r="AB23" s="90"/>
      <c r="AC23" s="90"/>
      <c r="AD23" s="90"/>
      <c r="AE23" s="90"/>
      <c r="AF23" s="80"/>
      <c r="AG23" s="120"/>
      <c r="AH23" s="41"/>
      <c r="AI23" s="41"/>
      <c r="AJ23" s="68"/>
      <c r="AK23" s="68"/>
      <c r="AL23" s="68"/>
      <c r="AM23" s="68"/>
    </row>
    <row r="24" spans="1:39" s="59" customFormat="1" ht="37.5" customHeight="1">
      <c r="A24" s="61"/>
      <c r="B24" s="359" t="s">
        <v>65</v>
      </c>
      <c r="C24" s="562" t="s">
        <v>38</v>
      </c>
      <c r="D24" s="379">
        <v>100</v>
      </c>
      <c r="E24" s="237">
        <v>7.75</v>
      </c>
      <c r="F24" s="565">
        <v>0.16</v>
      </c>
      <c r="G24" s="565">
        <v>0.16</v>
      </c>
      <c r="H24" s="565">
        <v>27.88</v>
      </c>
      <c r="I24" s="565">
        <v>114.6</v>
      </c>
      <c r="J24" s="416">
        <v>0.01</v>
      </c>
      <c r="K24" s="416">
        <v>0.9</v>
      </c>
      <c r="L24" s="416">
        <v>0.01</v>
      </c>
      <c r="M24" s="416">
        <v>0.1</v>
      </c>
      <c r="N24" s="416">
        <v>14.18</v>
      </c>
      <c r="O24" s="416">
        <v>5.14</v>
      </c>
      <c r="P24" s="416">
        <v>4.4000000000000004</v>
      </c>
      <c r="Q24" s="416">
        <v>0.95</v>
      </c>
      <c r="R24" s="563">
        <v>200</v>
      </c>
      <c r="S24" s="565">
        <v>0.16</v>
      </c>
      <c r="T24" s="565">
        <v>0.16</v>
      </c>
      <c r="U24" s="565">
        <v>27.88</v>
      </c>
      <c r="V24" s="565">
        <v>114.6</v>
      </c>
      <c r="W24" s="416">
        <v>0.01</v>
      </c>
      <c r="X24" s="416">
        <v>0.9</v>
      </c>
      <c r="Y24" s="416">
        <v>0.01</v>
      </c>
      <c r="Z24" s="416">
        <v>0.1</v>
      </c>
      <c r="AA24" s="416">
        <v>14.18</v>
      </c>
      <c r="AB24" s="416">
        <v>5.14</v>
      </c>
      <c r="AC24" s="416">
        <v>4.4000000000000004</v>
      </c>
      <c r="AD24" s="416">
        <v>0.95</v>
      </c>
      <c r="AE24" s="95">
        <v>1.2</v>
      </c>
      <c r="AF24" s="80"/>
      <c r="AG24" s="118"/>
      <c r="AH24" s="58"/>
      <c r="AI24" s="58"/>
      <c r="AJ24" s="69"/>
      <c r="AK24" s="69"/>
      <c r="AL24" s="69"/>
      <c r="AM24" s="69"/>
    </row>
    <row r="25" spans="1:39" s="13" customFormat="1" ht="25.5" customHeight="1">
      <c r="A25" s="28"/>
      <c r="B25" s="430" t="s">
        <v>58</v>
      </c>
      <c r="C25" s="562" t="s">
        <v>43</v>
      </c>
      <c r="D25" s="365">
        <v>100</v>
      </c>
      <c r="E25" s="237">
        <v>13.03</v>
      </c>
      <c r="F25" s="569">
        <v>0.2</v>
      </c>
      <c r="G25" s="569">
        <v>0.2</v>
      </c>
      <c r="H25" s="569">
        <v>10</v>
      </c>
      <c r="I25" s="569">
        <v>70</v>
      </c>
      <c r="J25" s="367">
        <v>1.4999999999999999E-2</v>
      </c>
      <c r="K25" s="367">
        <v>5</v>
      </c>
      <c r="L25" s="367">
        <v>2.5</v>
      </c>
      <c r="M25" s="367">
        <v>0.1</v>
      </c>
      <c r="N25" s="367">
        <v>8</v>
      </c>
      <c r="O25" s="367">
        <v>0.2</v>
      </c>
      <c r="P25" s="367">
        <v>4.5</v>
      </c>
      <c r="Q25" s="367">
        <v>1.1000000000000001</v>
      </c>
      <c r="R25" s="365">
        <v>100</v>
      </c>
      <c r="S25" s="569">
        <v>0.2</v>
      </c>
      <c r="T25" s="569">
        <v>0.2</v>
      </c>
      <c r="U25" s="569">
        <v>10</v>
      </c>
      <c r="V25" s="569">
        <v>120</v>
      </c>
      <c r="W25" s="367">
        <v>1.4999999999999999E-2</v>
      </c>
      <c r="X25" s="367">
        <v>5</v>
      </c>
      <c r="Y25" s="367">
        <v>2.5</v>
      </c>
      <c r="Z25" s="367">
        <v>0.1</v>
      </c>
      <c r="AA25" s="367">
        <v>8</v>
      </c>
      <c r="AB25" s="367">
        <v>0.2</v>
      </c>
      <c r="AC25" s="367">
        <v>4.5</v>
      </c>
      <c r="AD25" s="367">
        <v>1.1000000000000001</v>
      </c>
      <c r="AE25" s="171">
        <v>1.0900000000000001</v>
      </c>
      <c r="AF25" s="80"/>
      <c r="AG25" s="120"/>
      <c r="AH25" s="41"/>
      <c r="AI25" s="41"/>
      <c r="AJ25" s="68"/>
      <c r="AK25" s="68"/>
      <c r="AL25" s="68"/>
      <c r="AM25" s="68"/>
    </row>
    <row r="26" spans="1:39" s="16" customFormat="1" ht="25.5">
      <c r="A26" s="31"/>
      <c r="B26" s="564" t="s">
        <v>54</v>
      </c>
      <c r="C26" s="359" t="s">
        <v>22</v>
      </c>
      <c r="D26" s="360">
        <v>200</v>
      </c>
      <c r="E26" s="237">
        <v>29.53</v>
      </c>
      <c r="F26" s="565">
        <v>2.84</v>
      </c>
      <c r="G26" s="565">
        <v>0.4</v>
      </c>
      <c r="H26" s="362">
        <v>22.3</v>
      </c>
      <c r="I26" s="362">
        <v>93</v>
      </c>
      <c r="J26" s="416">
        <v>0.08</v>
      </c>
      <c r="K26" s="416">
        <v>0</v>
      </c>
      <c r="L26" s="416">
        <v>0</v>
      </c>
      <c r="M26" s="416">
        <v>0.4</v>
      </c>
      <c r="N26" s="416">
        <v>9.1999999999999993</v>
      </c>
      <c r="O26" s="416">
        <v>13.2</v>
      </c>
      <c r="P26" s="416">
        <v>33.6</v>
      </c>
      <c r="Q26" s="416">
        <v>0.76</v>
      </c>
      <c r="R26" s="563">
        <v>40</v>
      </c>
      <c r="S26" s="565">
        <v>2.84</v>
      </c>
      <c r="T26" s="565">
        <v>0.4</v>
      </c>
      <c r="U26" s="362">
        <v>22.3</v>
      </c>
      <c r="V26" s="362">
        <v>93</v>
      </c>
      <c r="W26" s="416">
        <v>0.08</v>
      </c>
      <c r="X26" s="416">
        <v>0</v>
      </c>
      <c r="Y26" s="416">
        <v>0</v>
      </c>
      <c r="Z26" s="416">
        <v>0.4</v>
      </c>
      <c r="AA26" s="416">
        <v>9.1999999999999993</v>
      </c>
      <c r="AB26" s="416">
        <v>13.2</v>
      </c>
      <c r="AC26" s="416">
        <v>33.6</v>
      </c>
      <c r="AD26" s="416">
        <v>0.76</v>
      </c>
      <c r="AE26" s="171">
        <v>1.24</v>
      </c>
      <c r="AF26" s="80"/>
      <c r="AG26" s="116"/>
      <c r="AH26" s="40"/>
      <c r="AI26" s="40"/>
      <c r="AJ26" s="142"/>
      <c r="AK26" s="142"/>
      <c r="AL26" s="142"/>
      <c r="AM26" s="142"/>
    </row>
    <row r="27" spans="1:39" s="16" customFormat="1" ht="0.75" customHeight="1">
      <c r="A27" s="31"/>
      <c r="B27" s="103"/>
      <c r="C27" s="103"/>
      <c r="D27" s="244"/>
      <c r="E27" s="326"/>
      <c r="F27" s="325"/>
      <c r="G27" s="325"/>
      <c r="H27" s="219"/>
      <c r="I27" s="325"/>
      <c r="J27" s="214"/>
      <c r="K27" s="214"/>
      <c r="L27" s="214"/>
      <c r="M27" s="214"/>
      <c r="N27" s="214"/>
      <c r="O27" s="214"/>
      <c r="P27" s="214"/>
      <c r="Q27" s="214"/>
      <c r="R27" s="325"/>
      <c r="S27" s="326"/>
      <c r="T27" s="325"/>
      <c r="U27" s="325"/>
      <c r="V27" s="219"/>
      <c r="W27" s="325"/>
      <c r="X27" s="130"/>
      <c r="Y27" s="130"/>
      <c r="Z27" s="130"/>
      <c r="AA27" s="130"/>
      <c r="AB27" s="130"/>
      <c r="AC27" s="130"/>
      <c r="AD27" s="130"/>
      <c r="AE27" s="130"/>
      <c r="AF27" s="80"/>
      <c r="AG27" s="116"/>
      <c r="AH27" s="40"/>
      <c r="AI27" s="40"/>
      <c r="AJ27" s="142"/>
      <c r="AK27" s="142"/>
      <c r="AL27" s="142"/>
      <c r="AM27" s="142"/>
    </row>
    <row r="28" spans="1:39" s="16" customFormat="1" hidden="1">
      <c r="A28" s="31"/>
      <c r="B28" s="54"/>
      <c r="C28" s="54"/>
      <c r="D28" s="196"/>
      <c r="E28" s="237"/>
      <c r="F28" s="219"/>
      <c r="G28" s="219"/>
      <c r="H28" s="219"/>
      <c r="I28" s="219"/>
      <c r="J28" s="191"/>
      <c r="K28" s="191"/>
      <c r="L28" s="191"/>
      <c r="M28" s="191"/>
      <c r="N28" s="191"/>
      <c r="O28" s="191"/>
      <c r="P28" s="191"/>
      <c r="Q28" s="191"/>
      <c r="R28" s="219"/>
      <c r="S28" s="237"/>
      <c r="T28" s="219"/>
      <c r="U28" s="219"/>
      <c r="V28" s="219"/>
      <c r="W28" s="219"/>
      <c r="X28" s="95"/>
      <c r="Y28" s="95"/>
      <c r="Z28" s="95"/>
      <c r="AA28" s="95"/>
      <c r="AB28" s="95"/>
      <c r="AC28" s="95"/>
      <c r="AD28" s="95"/>
      <c r="AE28" s="95"/>
      <c r="AF28" s="80"/>
      <c r="AG28" s="116"/>
      <c r="AH28" s="40"/>
      <c r="AI28" s="40"/>
      <c r="AJ28" s="142"/>
      <c r="AK28" s="142"/>
      <c r="AL28" s="142"/>
      <c r="AM28" s="142"/>
    </row>
    <row r="29" spans="1:39" s="59" customFormat="1" ht="15" hidden="1" customHeight="1">
      <c r="A29" s="61"/>
      <c r="B29" s="55"/>
      <c r="C29" s="291"/>
      <c r="D29" s="219"/>
      <c r="E29" s="237"/>
      <c r="F29" s="219"/>
      <c r="G29" s="219"/>
      <c r="H29" s="219"/>
      <c r="I29" s="219"/>
      <c r="J29" s="191"/>
      <c r="K29" s="191"/>
      <c r="L29" s="191"/>
      <c r="M29" s="191"/>
      <c r="N29" s="191"/>
      <c r="O29" s="191"/>
      <c r="P29" s="191"/>
      <c r="Q29" s="191"/>
      <c r="R29" s="219"/>
      <c r="S29" s="237"/>
      <c r="T29" s="219"/>
      <c r="U29" s="219"/>
      <c r="V29" s="219"/>
      <c r="W29" s="219"/>
      <c r="X29" s="171"/>
      <c r="Y29" s="171"/>
      <c r="Z29" s="171"/>
      <c r="AA29" s="171"/>
      <c r="AB29" s="171"/>
      <c r="AC29" s="171"/>
      <c r="AD29" s="171"/>
      <c r="AE29" s="171"/>
      <c r="AF29" s="80"/>
      <c r="AG29" s="118"/>
      <c r="AH29" s="58"/>
      <c r="AI29" s="58"/>
      <c r="AJ29" s="69"/>
      <c r="AK29" s="69"/>
      <c r="AL29" s="69"/>
      <c r="AM29" s="69"/>
    </row>
    <row r="30" spans="1:39" s="16" customFormat="1" hidden="1">
      <c r="A30" s="31"/>
      <c r="B30" s="54"/>
      <c r="C30" s="55"/>
      <c r="D30" s="188"/>
      <c r="E30" s="328"/>
      <c r="F30" s="219"/>
      <c r="G30" s="219"/>
      <c r="H30" s="219"/>
      <c r="I30" s="246"/>
      <c r="J30" s="190"/>
      <c r="K30" s="190"/>
      <c r="L30" s="190"/>
      <c r="M30" s="190"/>
      <c r="N30" s="190"/>
      <c r="O30" s="190"/>
      <c r="P30" s="190"/>
      <c r="Q30" s="191"/>
      <c r="R30" s="327"/>
      <c r="S30" s="328"/>
      <c r="T30" s="219"/>
      <c r="U30" s="219"/>
      <c r="V30" s="219"/>
      <c r="W30" s="246"/>
      <c r="X30" s="89"/>
      <c r="Y30" s="89"/>
      <c r="Z30" s="89"/>
      <c r="AA30" s="89"/>
      <c r="AB30" s="89"/>
      <c r="AC30" s="89"/>
      <c r="AD30" s="89"/>
      <c r="AE30" s="95"/>
      <c r="AF30" s="80"/>
      <c r="AG30" s="116"/>
      <c r="AH30" s="40"/>
      <c r="AI30" s="40"/>
      <c r="AJ30" s="142"/>
      <c r="AK30" s="142"/>
      <c r="AL30" s="142"/>
      <c r="AM30" s="142"/>
    </row>
    <row r="31" spans="1:39" s="1" customFormat="1" ht="18" customHeight="1">
      <c r="A31" s="276"/>
      <c r="B31" s="265"/>
      <c r="C31" s="265"/>
      <c r="D31" s="332">
        <f t="shared" ref="D31:I31" si="1">SUM(D24:D30)</f>
        <v>400</v>
      </c>
      <c r="E31" s="302">
        <f t="shared" si="1"/>
        <v>50.31</v>
      </c>
      <c r="F31" s="301">
        <f t="shared" si="1"/>
        <v>3.1999999999999997</v>
      </c>
      <c r="G31" s="301">
        <f t="shared" si="1"/>
        <v>0.76</v>
      </c>
      <c r="H31" s="301">
        <f t="shared" si="1"/>
        <v>60.179999999999993</v>
      </c>
      <c r="I31" s="301">
        <f t="shared" si="1"/>
        <v>277.60000000000002</v>
      </c>
      <c r="J31" s="303"/>
      <c r="K31" s="303"/>
      <c r="L31" s="303"/>
      <c r="M31" s="303"/>
      <c r="N31" s="303"/>
      <c r="O31" s="303"/>
      <c r="P31" s="303"/>
      <c r="Q31" s="303"/>
      <c r="R31" s="301">
        <f t="shared" ref="R31:W31" si="2">SUM(R24:R30)</f>
        <v>340</v>
      </c>
      <c r="S31" s="302">
        <f t="shared" si="2"/>
        <v>3.1999999999999997</v>
      </c>
      <c r="T31" s="301">
        <f t="shared" si="2"/>
        <v>0.76</v>
      </c>
      <c r="U31" s="301">
        <f t="shared" si="2"/>
        <v>60.179999999999993</v>
      </c>
      <c r="V31" s="301">
        <f t="shared" si="2"/>
        <v>327.60000000000002</v>
      </c>
      <c r="W31" s="301">
        <f t="shared" si="2"/>
        <v>0.10500000000000001</v>
      </c>
      <c r="X31" s="266"/>
      <c r="Y31" s="266"/>
      <c r="Z31" s="266"/>
      <c r="AA31" s="266"/>
      <c r="AB31" s="266"/>
      <c r="AC31" s="266"/>
      <c r="AD31" s="266"/>
      <c r="AE31" s="266"/>
      <c r="AF31" s="74"/>
      <c r="AG31" s="72"/>
      <c r="AH31" s="42"/>
      <c r="AI31" s="42"/>
      <c r="AJ31" s="288"/>
      <c r="AK31" s="288"/>
      <c r="AL31" s="288"/>
      <c r="AM31" s="288"/>
    </row>
    <row r="32" spans="1:39" s="133" customFormat="1" hidden="1">
      <c r="A32" s="27"/>
      <c r="B32" s="67"/>
      <c r="C32" s="67"/>
      <c r="D32" s="309"/>
      <c r="E32" s="296"/>
      <c r="F32" s="295"/>
      <c r="G32" s="295"/>
      <c r="H32" s="295"/>
      <c r="I32" s="295"/>
      <c r="J32" s="297"/>
      <c r="K32" s="297"/>
      <c r="L32" s="297"/>
      <c r="M32" s="297"/>
      <c r="N32" s="297"/>
      <c r="O32" s="297"/>
      <c r="P32" s="297"/>
      <c r="Q32" s="297"/>
      <c r="R32" s="295"/>
      <c r="S32" s="296"/>
      <c r="T32" s="295"/>
      <c r="U32" s="295"/>
      <c r="V32" s="295"/>
      <c r="W32" s="295"/>
      <c r="X32" s="82"/>
      <c r="Y32" s="82"/>
      <c r="Z32" s="82"/>
      <c r="AA32" s="82"/>
      <c r="AB32" s="82"/>
      <c r="AC32" s="82"/>
      <c r="AD32" s="82"/>
      <c r="AE32" s="82"/>
      <c r="AF32" s="73"/>
      <c r="AG32" s="52"/>
      <c r="AH32" s="39"/>
      <c r="AI32" s="39"/>
      <c r="AJ32" s="139"/>
      <c r="AK32" s="139"/>
      <c r="AL32" s="139"/>
      <c r="AM32" s="139"/>
    </row>
    <row r="33" spans="1:39" s="139" customFormat="1">
      <c r="A33" s="43"/>
      <c r="B33" s="616" t="s">
        <v>17</v>
      </c>
      <c r="C33" s="617"/>
      <c r="D33" s="309"/>
      <c r="E33" s="296"/>
      <c r="F33" s="295">
        <f>F31+F22</f>
        <v>18.53</v>
      </c>
      <c r="G33" s="295">
        <f>G31+G22</f>
        <v>10.16</v>
      </c>
      <c r="H33" s="295">
        <f>H31+H22</f>
        <v>120.08999999999999</v>
      </c>
      <c r="I33" s="295">
        <f>I31+I22</f>
        <v>772.90000000000009</v>
      </c>
      <c r="J33" s="297"/>
      <c r="K33" s="297"/>
      <c r="L33" s="297"/>
      <c r="M33" s="297"/>
      <c r="N33" s="297"/>
      <c r="O33" s="297"/>
      <c r="P33" s="297"/>
      <c r="Q33" s="297"/>
      <c r="R33" s="295"/>
      <c r="S33" s="296"/>
      <c r="T33" s="295">
        <f>T31+T22</f>
        <v>16.29</v>
      </c>
      <c r="U33" s="295">
        <f>U31+U22</f>
        <v>74.05</v>
      </c>
      <c r="V33" s="295">
        <f>V31+V22</f>
        <v>417.12</v>
      </c>
      <c r="W33" s="295">
        <f>W31+W22</f>
        <v>679.10500000000002</v>
      </c>
      <c r="X33" s="82"/>
      <c r="Y33" s="82"/>
      <c r="Z33" s="82"/>
      <c r="AA33" s="82"/>
      <c r="AB33" s="82"/>
      <c r="AC33" s="82"/>
      <c r="AD33" s="82"/>
      <c r="AE33" s="82"/>
      <c r="AF33" s="73"/>
      <c r="AG33" s="52"/>
      <c r="AH33" s="39"/>
      <c r="AI33" s="39"/>
    </row>
    <row r="34" spans="1:39" s="71" customFormat="1" ht="11.25">
      <c r="B34" s="52"/>
      <c r="C34" s="52"/>
      <c r="D34" s="334"/>
      <c r="E34" s="335"/>
      <c r="F34" s="344" t="s">
        <v>102</v>
      </c>
      <c r="G34" s="344" t="s">
        <v>103</v>
      </c>
      <c r="H34" s="344" t="s">
        <v>104</v>
      </c>
      <c r="I34" s="344" t="s">
        <v>105</v>
      </c>
      <c r="J34" s="336"/>
      <c r="K34" s="336"/>
      <c r="L34" s="336"/>
      <c r="M34" s="336"/>
      <c r="N34" s="336"/>
      <c r="O34" s="336"/>
      <c r="P34" s="336"/>
      <c r="Q34" s="336"/>
      <c r="R34" s="336"/>
      <c r="S34" s="335"/>
      <c r="T34" s="322" t="s">
        <v>138</v>
      </c>
      <c r="U34" s="322" t="s">
        <v>139</v>
      </c>
      <c r="V34" s="322" t="s">
        <v>140</v>
      </c>
      <c r="W34" s="322" t="s">
        <v>141</v>
      </c>
      <c r="X34" s="73"/>
      <c r="Y34" s="73"/>
      <c r="Z34" s="73"/>
      <c r="AA34" s="73"/>
      <c r="AB34" s="73"/>
      <c r="AC34" s="73"/>
      <c r="AD34" s="73"/>
      <c r="AE34" s="73"/>
      <c r="AF34" s="73"/>
      <c r="AG34" s="52"/>
      <c r="AH34" s="52"/>
      <c r="AI34" s="52"/>
      <c r="AJ34" s="75"/>
      <c r="AK34" s="75"/>
      <c r="AL34" s="75"/>
      <c r="AM34" s="75"/>
    </row>
    <row r="35" spans="1:39" s="133" customFormat="1">
      <c r="B35" s="52"/>
      <c r="C35" s="52"/>
      <c r="D35" s="52"/>
      <c r="E35" s="176"/>
      <c r="F35" s="96"/>
      <c r="G35" s="96"/>
      <c r="H35" s="96"/>
      <c r="I35" s="96"/>
      <c r="J35" s="73"/>
      <c r="K35" s="73"/>
      <c r="L35" s="73"/>
      <c r="M35" s="73"/>
      <c r="N35" s="73"/>
      <c r="O35" s="73"/>
      <c r="P35" s="73"/>
      <c r="Q35" s="73"/>
      <c r="R35" s="73"/>
      <c r="S35" s="176"/>
      <c r="T35" s="96"/>
      <c r="U35" s="96"/>
      <c r="V35" s="96"/>
      <c r="W35" s="96"/>
      <c r="X35" s="73"/>
      <c r="Y35" s="73"/>
      <c r="Z35" s="73"/>
      <c r="AA35" s="73"/>
      <c r="AB35" s="73"/>
      <c r="AC35" s="73"/>
      <c r="AD35" s="73"/>
      <c r="AE35" s="73"/>
      <c r="AF35" s="73"/>
      <c r="AG35" s="52"/>
      <c r="AH35" s="39"/>
      <c r="AI35" s="39"/>
      <c r="AJ35" s="139"/>
      <c r="AK35" s="139"/>
      <c r="AL35" s="139"/>
      <c r="AM35" s="139"/>
    </row>
    <row r="36" spans="1:39" s="133" customFormat="1">
      <c r="B36" s="52"/>
      <c r="C36" s="52"/>
      <c r="D36" s="52"/>
      <c r="E36" s="176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176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52"/>
      <c r="AH36" s="39"/>
      <c r="AI36" s="39"/>
      <c r="AJ36" s="139"/>
      <c r="AK36" s="139"/>
      <c r="AL36" s="139"/>
      <c r="AM36" s="139"/>
    </row>
    <row r="37" spans="1:39" s="133" customFormat="1">
      <c r="B37" s="52"/>
      <c r="C37" s="52"/>
      <c r="D37" s="52"/>
      <c r="E37" s="176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176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52"/>
      <c r="AH37" s="39"/>
      <c r="AI37" s="39"/>
      <c r="AJ37" s="139"/>
      <c r="AK37" s="139"/>
      <c r="AL37" s="139"/>
      <c r="AM37" s="139"/>
    </row>
    <row r="38" spans="1:39" s="133" customFormat="1">
      <c r="B38" s="52"/>
      <c r="C38" s="52"/>
      <c r="D38" s="52"/>
      <c r="E38" s="176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176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52"/>
      <c r="AH38" s="39"/>
      <c r="AI38" s="39"/>
      <c r="AJ38" s="139"/>
      <c r="AK38" s="139"/>
      <c r="AL38" s="139"/>
      <c r="AM38" s="139"/>
    </row>
    <row r="39" spans="1:39" s="133" customFormat="1">
      <c r="B39" s="52"/>
      <c r="C39" s="52"/>
      <c r="D39" s="52"/>
      <c r="E39" s="176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176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52"/>
      <c r="AH39" s="39"/>
      <c r="AI39" s="39"/>
      <c r="AJ39" s="139"/>
      <c r="AK39" s="139"/>
      <c r="AL39" s="139"/>
      <c r="AM39" s="139"/>
    </row>
    <row r="40" spans="1:39" s="133" customFormat="1">
      <c r="B40" s="52"/>
      <c r="C40" s="52"/>
      <c r="D40" s="52"/>
      <c r="E40" s="176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176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52"/>
      <c r="AH40" s="39"/>
      <c r="AI40" s="39"/>
      <c r="AJ40" s="139"/>
      <c r="AK40" s="139"/>
      <c r="AL40" s="139"/>
      <c r="AM40" s="139"/>
    </row>
  </sheetData>
  <mergeCells count="23">
    <mergeCell ref="B33:C33"/>
    <mergeCell ref="J10:M12"/>
    <mergeCell ref="N10:Q12"/>
    <mergeCell ref="B10:B12"/>
    <mergeCell ref="C10:C12"/>
    <mergeCell ref="D10:D14"/>
    <mergeCell ref="E10:E14"/>
    <mergeCell ref="F10:F14"/>
    <mergeCell ref="G10:G14"/>
    <mergeCell ref="H10:H14"/>
    <mergeCell ref="I10:I14"/>
    <mergeCell ref="X2:AB2"/>
    <mergeCell ref="B4:AC4"/>
    <mergeCell ref="B5:AC5"/>
    <mergeCell ref="N3:AE3"/>
    <mergeCell ref="X10:AA10"/>
    <mergeCell ref="AB10:AE10"/>
    <mergeCell ref="R10:R14"/>
    <mergeCell ref="S10:S14"/>
    <mergeCell ref="T10:T14"/>
    <mergeCell ref="U10:U14"/>
    <mergeCell ref="V10:V14"/>
    <mergeCell ref="W10:W14"/>
  </mergeCells>
  <pageMargins left="0" right="0" top="0" bottom="0" header="0.11811023622047245" footer="0.11811023622047245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J31"/>
  <sheetViews>
    <sheetView view="pageBreakPreview" topLeftCell="B9" zoomScaleSheetLayoutView="100" workbookViewId="0">
      <selection activeCell="B9" sqref="B9:AE28"/>
    </sheetView>
  </sheetViews>
  <sheetFormatPr defaultColWidth="9.140625" defaultRowHeight="15"/>
  <cols>
    <col min="1" max="1" width="1.85546875" style="2" hidden="1" customWidth="1"/>
    <col min="2" max="2" width="12.28515625" style="75" customWidth="1"/>
    <col min="3" max="3" width="13.140625" style="75" bestFit="1" customWidth="1"/>
    <col min="4" max="4" width="7.5703125" style="97" customWidth="1"/>
    <col min="5" max="5" width="6.5703125" style="75" hidden="1" customWidth="1"/>
    <col min="6" max="7" width="7.5703125" style="75" bestFit="1" customWidth="1"/>
    <col min="8" max="8" width="8" style="75" bestFit="1" customWidth="1"/>
    <col min="9" max="9" width="8.42578125" style="75" bestFit="1" customWidth="1"/>
    <col min="10" max="14" width="3" style="75" bestFit="1" customWidth="1"/>
    <col min="15" max="15" width="3.140625" style="75" bestFit="1" customWidth="1"/>
    <col min="16" max="17" width="3" style="75" bestFit="1" customWidth="1"/>
    <col min="18" max="18" width="8" style="97" customWidth="1"/>
    <col min="19" max="19" width="8.140625" style="249" hidden="1" customWidth="1"/>
    <col min="20" max="20" width="5" style="75" bestFit="1" customWidth="1"/>
    <col min="21" max="21" width="7.5703125" style="75" bestFit="1" customWidth="1"/>
    <col min="22" max="22" width="9.28515625" style="75" bestFit="1" customWidth="1"/>
    <col min="23" max="23" width="8.42578125" style="75" bestFit="1" customWidth="1"/>
    <col min="24" max="28" width="3" style="75" bestFit="1" customWidth="1"/>
    <col min="29" max="29" width="3.140625" style="75" bestFit="1" customWidth="1"/>
    <col min="30" max="31" width="3" style="75" bestFit="1" customWidth="1"/>
    <col min="32" max="32" width="9.140625" style="98"/>
    <col min="33" max="36" width="9.140625" style="71"/>
    <col min="37" max="16384" width="9.140625" style="2"/>
  </cols>
  <sheetData>
    <row r="1" spans="1:36" s="12" customFormat="1" ht="15.75" hidden="1">
      <c r="B1" s="186"/>
      <c r="C1" s="186"/>
      <c r="D1" s="163"/>
      <c r="E1" s="185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85"/>
      <c r="T1" s="185"/>
      <c r="U1" s="185"/>
      <c r="V1" s="185"/>
      <c r="W1" s="185"/>
      <c r="X1" s="163"/>
      <c r="Y1" s="605" t="s">
        <v>106</v>
      </c>
      <c r="Z1" s="605"/>
      <c r="AA1" s="605"/>
      <c r="AB1" s="605"/>
      <c r="AC1" s="605"/>
      <c r="AD1" s="163"/>
      <c r="AE1" s="163"/>
      <c r="AF1" s="163"/>
      <c r="AG1" s="71"/>
      <c r="AH1" s="71"/>
      <c r="AI1" s="71"/>
      <c r="AJ1" s="71"/>
    </row>
    <row r="2" spans="1:36" s="12" customFormat="1" ht="15.75" hidden="1">
      <c r="B2" s="186"/>
      <c r="C2" s="186"/>
      <c r="D2" s="163"/>
      <c r="E2" s="185"/>
      <c r="F2" s="163"/>
      <c r="G2" s="163"/>
      <c r="H2" s="163"/>
      <c r="I2" s="163"/>
      <c r="J2" s="163"/>
      <c r="K2" s="163"/>
      <c r="L2" s="163"/>
      <c r="M2" s="163"/>
      <c r="N2" s="605" t="s">
        <v>107</v>
      </c>
      <c r="O2" s="605"/>
      <c r="P2" s="605"/>
      <c r="Q2" s="605"/>
      <c r="R2" s="605"/>
      <c r="S2" s="605"/>
      <c r="T2" s="605"/>
      <c r="U2" s="605"/>
      <c r="V2" s="605"/>
      <c r="W2" s="605"/>
      <c r="X2" s="605"/>
      <c r="Y2" s="605"/>
      <c r="Z2" s="605"/>
      <c r="AA2" s="605"/>
      <c r="AB2" s="605"/>
      <c r="AC2" s="605"/>
      <c r="AD2" s="605"/>
      <c r="AE2" s="605"/>
      <c r="AF2" s="605"/>
      <c r="AG2" s="71"/>
      <c r="AH2" s="71"/>
      <c r="AI2" s="71"/>
      <c r="AJ2" s="71"/>
    </row>
    <row r="3" spans="1:36" s="12" customFormat="1" ht="20.25" hidden="1">
      <c r="B3" s="619" t="s">
        <v>108</v>
      </c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  <c r="AC3" s="619"/>
      <c r="AD3" s="619"/>
      <c r="AE3" s="184"/>
      <c r="AF3" s="184"/>
      <c r="AG3" s="71"/>
      <c r="AH3" s="71"/>
      <c r="AI3" s="71"/>
      <c r="AJ3" s="71"/>
    </row>
    <row r="4" spans="1:36" s="12" customFormat="1" ht="20.25" hidden="1">
      <c r="B4" s="619" t="s">
        <v>109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184"/>
      <c r="AF4" s="184"/>
      <c r="AG4" s="71"/>
      <c r="AH4" s="71"/>
      <c r="AI4" s="71"/>
      <c r="AJ4" s="71"/>
    </row>
    <row r="5" spans="1:36" s="12" customFormat="1" hidden="1">
      <c r="B5" s="178" t="s">
        <v>126</v>
      </c>
      <c r="C5" s="241"/>
      <c r="D5" s="241"/>
      <c r="E5" s="179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179"/>
      <c r="T5" s="179"/>
      <c r="U5" s="179"/>
      <c r="V5" s="179"/>
      <c r="W5" s="179"/>
      <c r="X5" s="241"/>
      <c r="Y5" s="241"/>
      <c r="Z5" s="241"/>
      <c r="AA5" s="241"/>
      <c r="AB5" s="241"/>
      <c r="AC5" s="241"/>
      <c r="AD5" s="241"/>
      <c r="AE5" s="241"/>
      <c r="AF5" s="241"/>
      <c r="AG5" s="71"/>
      <c r="AH5" s="71"/>
      <c r="AI5" s="71"/>
      <c r="AJ5" s="71"/>
    </row>
    <row r="6" spans="1:36" s="12" customFormat="1" hidden="1">
      <c r="B6" s="178" t="s">
        <v>110</v>
      </c>
      <c r="C6" s="241"/>
      <c r="D6" s="241"/>
      <c r="E6" s="179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179"/>
      <c r="T6" s="179"/>
      <c r="U6" s="179"/>
      <c r="V6" s="179"/>
      <c r="W6" s="179"/>
      <c r="X6" s="241"/>
      <c r="Y6" s="241"/>
      <c r="Z6" s="241"/>
      <c r="AA6" s="241"/>
      <c r="AB6" s="241"/>
      <c r="AC6" s="241"/>
      <c r="AD6" s="241"/>
      <c r="AE6" s="241"/>
      <c r="AF6" s="241"/>
      <c r="AG6" s="71"/>
      <c r="AH6" s="71"/>
      <c r="AI6" s="71"/>
      <c r="AJ6" s="71"/>
    </row>
    <row r="7" spans="1:36" s="12" customFormat="1" ht="15.75" hidden="1">
      <c r="B7" s="178" t="s">
        <v>133</v>
      </c>
      <c r="C7" s="180"/>
      <c r="D7" s="181"/>
      <c r="E7" s="182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2"/>
      <c r="T7" s="182"/>
      <c r="U7" s="182"/>
      <c r="V7" s="182"/>
      <c r="W7" s="182"/>
      <c r="X7" s="181"/>
      <c r="Y7" s="182"/>
      <c r="Z7" s="181"/>
      <c r="AA7" s="181"/>
      <c r="AB7" s="181"/>
      <c r="AC7" s="181"/>
      <c r="AD7" s="181"/>
      <c r="AE7" s="181"/>
      <c r="AF7" s="181"/>
      <c r="AG7" s="71"/>
      <c r="AH7" s="71"/>
      <c r="AI7" s="71"/>
      <c r="AJ7" s="71"/>
    </row>
    <row r="8" spans="1:36" s="12" customFormat="1" ht="15.75" hidden="1">
      <c r="B8" s="183" t="s">
        <v>134</v>
      </c>
      <c r="C8" s="180"/>
      <c r="D8" s="181"/>
      <c r="E8" s="182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2"/>
      <c r="T8" s="182"/>
      <c r="U8" s="182"/>
      <c r="V8" s="182"/>
      <c r="W8" s="182"/>
      <c r="X8" s="181"/>
      <c r="Y8" s="182"/>
      <c r="Z8" s="181"/>
      <c r="AA8" s="181"/>
      <c r="AB8" s="181"/>
      <c r="AC8" s="181"/>
      <c r="AD8" s="181"/>
      <c r="AE8" s="181"/>
      <c r="AF8" s="181"/>
      <c r="AG8" s="71"/>
      <c r="AH8" s="71"/>
      <c r="AI8" s="71"/>
      <c r="AJ8" s="71"/>
    </row>
    <row r="9" spans="1:36" s="140" customFormat="1" ht="27.75" customHeight="1">
      <c r="A9" s="35"/>
      <c r="B9" s="674" t="s">
        <v>18</v>
      </c>
      <c r="C9" s="674" t="s">
        <v>0</v>
      </c>
      <c r="D9" s="669" t="s">
        <v>55</v>
      </c>
      <c r="E9" s="669" t="s">
        <v>94</v>
      </c>
      <c r="F9" s="669" t="s">
        <v>1</v>
      </c>
      <c r="G9" s="669" t="s">
        <v>2</v>
      </c>
      <c r="H9" s="669" t="s">
        <v>3</v>
      </c>
      <c r="I9" s="669" t="s">
        <v>4</v>
      </c>
      <c r="J9" s="633" t="s">
        <v>5</v>
      </c>
      <c r="K9" s="633"/>
      <c r="L9" s="633"/>
      <c r="M9" s="633"/>
      <c r="N9" s="633" t="s">
        <v>6</v>
      </c>
      <c r="O9" s="633"/>
      <c r="P9" s="633"/>
      <c r="Q9" s="633"/>
      <c r="R9" s="669" t="s">
        <v>36</v>
      </c>
      <c r="S9" s="666" t="s">
        <v>94</v>
      </c>
      <c r="T9" s="669" t="s">
        <v>1</v>
      </c>
      <c r="U9" s="669" t="s">
        <v>2</v>
      </c>
      <c r="V9" s="669" t="s">
        <v>3</v>
      </c>
      <c r="W9" s="669" t="s">
        <v>4</v>
      </c>
      <c r="X9" s="633" t="s">
        <v>5</v>
      </c>
      <c r="Y9" s="633"/>
      <c r="Z9" s="633"/>
      <c r="AA9" s="633"/>
      <c r="AB9" s="633" t="s">
        <v>6</v>
      </c>
      <c r="AC9" s="633"/>
      <c r="AD9" s="633"/>
      <c r="AE9" s="633"/>
      <c r="AF9" s="98"/>
      <c r="AG9" s="98"/>
      <c r="AH9" s="98"/>
      <c r="AI9" s="98"/>
      <c r="AJ9" s="98"/>
    </row>
    <row r="10" spans="1:36" s="133" customFormat="1" ht="1.5" hidden="1" customHeight="1">
      <c r="A10" s="27"/>
      <c r="B10" s="674"/>
      <c r="C10" s="674"/>
      <c r="D10" s="670"/>
      <c r="E10" s="670"/>
      <c r="F10" s="670"/>
      <c r="G10" s="670"/>
      <c r="H10" s="670"/>
      <c r="I10" s="670"/>
      <c r="J10" s="633"/>
      <c r="K10" s="633"/>
      <c r="L10" s="633"/>
      <c r="M10" s="633"/>
      <c r="N10" s="633"/>
      <c r="O10" s="633"/>
      <c r="P10" s="633"/>
      <c r="Q10" s="633"/>
      <c r="R10" s="670"/>
      <c r="S10" s="667"/>
      <c r="T10" s="670"/>
      <c r="U10" s="670"/>
      <c r="V10" s="670"/>
      <c r="W10" s="670"/>
      <c r="X10" s="570"/>
      <c r="Y10" s="570"/>
      <c r="Z10" s="570"/>
      <c r="AA10" s="570"/>
      <c r="AB10" s="570"/>
      <c r="AC10" s="570"/>
      <c r="AD10" s="570"/>
      <c r="AE10" s="570"/>
      <c r="AF10" s="98"/>
      <c r="AG10" s="71"/>
      <c r="AH10" s="71"/>
      <c r="AI10" s="71"/>
      <c r="AJ10" s="71"/>
    </row>
    <row r="11" spans="1:36" s="133" customFormat="1" ht="15" hidden="1" customHeight="1">
      <c r="A11" s="27"/>
      <c r="B11" s="674"/>
      <c r="C11" s="674"/>
      <c r="D11" s="670"/>
      <c r="E11" s="670"/>
      <c r="F11" s="670"/>
      <c r="G11" s="670"/>
      <c r="H11" s="670"/>
      <c r="I11" s="670"/>
      <c r="J11" s="633"/>
      <c r="K11" s="633"/>
      <c r="L11" s="633"/>
      <c r="M11" s="633"/>
      <c r="N11" s="633"/>
      <c r="O11" s="633"/>
      <c r="P11" s="633"/>
      <c r="Q11" s="633"/>
      <c r="R11" s="670"/>
      <c r="S11" s="667"/>
      <c r="T11" s="670"/>
      <c r="U11" s="670"/>
      <c r="V11" s="670"/>
      <c r="W11" s="670"/>
      <c r="X11" s="570"/>
      <c r="Y11" s="570"/>
      <c r="Z11" s="570"/>
      <c r="AA11" s="570"/>
      <c r="AB11" s="570"/>
      <c r="AC11" s="570"/>
      <c r="AD11" s="570"/>
      <c r="AE11" s="570"/>
      <c r="AF11" s="98"/>
      <c r="AG11" s="71"/>
      <c r="AH11" s="71"/>
      <c r="AI11" s="71"/>
      <c r="AJ11" s="71"/>
    </row>
    <row r="12" spans="1:36" s="133" customFormat="1" ht="15.75" hidden="1" customHeight="1">
      <c r="A12" s="27"/>
      <c r="B12" s="586"/>
      <c r="C12" s="586"/>
      <c r="D12" s="670"/>
      <c r="E12" s="670"/>
      <c r="F12" s="670"/>
      <c r="G12" s="670"/>
      <c r="H12" s="670"/>
      <c r="I12" s="670"/>
      <c r="J12" s="586"/>
      <c r="K12" s="586"/>
      <c r="L12" s="586"/>
      <c r="M12" s="586"/>
      <c r="N12" s="586"/>
      <c r="O12" s="586"/>
      <c r="P12" s="586"/>
      <c r="Q12" s="586"/>
      <c r="R12" s="670"/>
      <c r="S12" s="667"/>
      <c r="T12" s="670"/>
      <c r="U12" s="670"/>
      <c r="V12" s="670"/>
      <c r="W12" s="670"/>
      <c r="X12" s="586"/>
      <c r="Y12" s="586"/>
      <c r="Z12" s="586"/>
      <c r="AA12" s="586"/>
      <c r="AB12" s="586"/>
      <c r="AC12" s="586"/>
      <c r="AD12" s="586"/>
      <c r="AE12" s="586"/>
      <c r="AF12" s="98"/>
      <c r="AG12" s="71"/>
      <c r="AH12" s="71"/>
      <c r="AI12" s="71"/>
      <c r="AJ12" s="71"/>
    </row>
    <row r="13" spans="1:36" s="44" customFormat="1" ht="22.5" customHeight="1">
      <c r="A13" s="36"/>
      <c r="B13" s="489" t="s">
        <v>44</v>
      </c>
      <c r="C13" s="380" t="s">
        <v>19</v>
      </c>
      <c r="D13" s="671"/>
      <c r="E13" s="671"/>
      <c r="F13" s="671"/>
      <c r="G13" s="671"/>
      <c r="H13" s="671"/>
      <c r="I13" s="671"/>
      <c r="J13" s="380" t="s">
        <v>7</v>
      </c>
      <c r="K13" s="380" t="s">
        <v>8</v>
      </c>
      <c r="L13" s="380" t="s">
        <v>9</v>
      </c>
      <c r="M13" s="380" t="s">
        <v>10</v>
      </c>
      <c r="N13" s="380" t="s">
        <v>11</v>
      </c>
      <c r="O13" s="380" t="s">
        <v>12</v>
      </c>
      <c r="P13" s="380" t="s">
        <v>13</v>
      </c>
      <c r="Q13" s="380" t="s">
        <v>14</v>
      </c>
      <c r="R13" s="671"/>
      <c r="S13" s="668"/>
      <c r="T13" s="671"/>
      <c r="U13" s="671"/>
      <c r="V13" s="671"/>
      <c r="W13" s="671"/>
      <c r="X13" s="380" t="s">
        <v>7</v>
      </c>
      <c r="Y13" s="380" t="s">
        <v>8</v>
      </c>
      <c r="Z13" s="380" t="s">
        <v>9</v>
      </c>
      <c r="AA13" s="380" t="s">
        <v>10</v>
      </c>
      <c r="AB13" s="380" t="s">
        <v>11</v>
      </c>
      <c r="AC13" s="380" t="s">
        <v>12</v>
      </c>
      <c r="AD13" s="380" t="s">
        <v>13</v>
      </c>
      <c r="AE13" s="380" t="s">
        <v>14</v>
      </c>
      <c r="AF13" s="99"/>
      <c r="AG13" s="99"/>
      <c r="AH13" s="99"/>
      <c r="AI13" s="99"/>
      <c r="AJ13" s="99"/>
    </row>
    <row r="14" spans="1:36" s="44" customFormat="1" ht="38.25">
      <c r="A14" s="36"/>
      <c r="B14" s="380" t="s">
        <v>73</v>
      </c>
      <c r="C14" s="380" t="s">
        <v>61</v>
      </c>
      <c r="D14" s="570">
        <v>160</v>
      </c>
      <c r="E14" s="570">
        <v>31.85</v>
      </c>
      <c r="F14" s="570">
        <v>2.79</v>
      </c>
      <c r="G14" s="570">
        <v>14</v>
      </c>
      <c r="H14" s="570">
        <v>15.78</v>
      </c>
      <c r="I14" s="570">
        <v>247</v>
      </c>
      <c r="J14" s="383">
        <v>0.62</v>
      </c>
      <c r="K14" s="383">
        <v>0.37</v>
      </c>
      <c r="L14" s="383"/>
      <c r="M14" s="383"/>
      <c r="N14" s="383">
        <v>14.72</v>
      </c>
      <c r="O14" s="383"/>
      <c r="P14" s="383"/>
      <c r="Q14" s="383">
        <v>2.2999999999999998</v>
      </c>
      <c r="R14" s="570">
        <v>210</v>
      </c>
      <c r="S14" s="382">
        <v>32</v>
      </c>
      <c r="T14" s="570">
        <v>3</v>
      </c>
      <c r="U14" s="570">
        <v>22.97</v>
      </c>
      <c r="V14" s="570">
        <v>15.14</v>
      </c>
      <c r="W14" s="570">
        <v>437</v>
      </c>
      <c r="X14" s="383">
        <v>8.4000000000000005E-2</v>
      </c>
      <c r="Y14" s="383">
        <v>0.504</v>
      </c>
      <c r="Z14" s="383"/>
      <c r="AA14" s="383"/>
      <c r="AB14" s="383">
        <v>19.95</v>
      </c>
      <c r="AC14" s="383"/>
      <c r="AD14" s="383"/>
      <c r="AE14" s="383">
        <v>3.129</v>
      </c>
      <c r="AF14" s="99"/>
      <c r="AG14" s="99"/>
      <c r="AH14" s="99"/>
      <c r="AI14" s="99"/>
      <c r="AJ14" s="99"/>
    </row>
    <row r="15" spans="1:36" s="44" customFormat="1" ht="38.25">
      <c r="A15" s="36"/>
      <c r="B15" s="380" t="s">
        <v>74</v>
      </c>
      <c r="C15" s="380" t="s">
        <v>23</v>
      </c>
      <c r="D15" s="570">
        <v>200</v>
      </c>
      <c r="E15" s="570">
        <v>3.44</v>
      </c>
      <c r="F15" s="570">
        <v>0.6</v>
      </c>
      <c r="G15" s="570">
        <v>0</v>
      </c>
      <c r="H15" s="570">
        <v>25.4</v>
      </c>
      <c r="I15" s="570">
        <v>94</v>
      </c>
      <c r="J15" s="383">
        <v>0.03</v>
      </c>
      <c r="K15" s="383">
        <v>46.8</v>
      </c>
      <c r="L15" s="383">
        <v>0</v>
      </c>
      <c r="M15" s="383">
        <v>0</v>
      </c>
      <c r="N15" s="383">
        <v>32.4</v>
      </c>
      <c r="O15" s="383">
        <v>21</v>
      </c>
      <c r="P15" s="383">
        <v>25</v>
      </c>
      <c r="Q15" s="383">
        <v>0.7</v>
      </c>
      <c r="R15" s="570">
        <v>200</v>
      </c>
      <c r="S15" s="382">
        <f>E15</f>
        <v>3.44</v>
      </c>
      <c r="T15" s="570">
        <v>0.6</v>
      </c>
      <c r="U15" s="570">
        <v>0</v>
      </c>
      <c r="V15" s="570">
        <v>21.4</v>
      </c>
      <c r="W15" s="570">
        <v>91</v>
      </c>
      <c r="X15" s="383">
        <v>0.03</v>
      </c>
      <c r="Y15" s="383">
        <v>46.8</v>
      </c>
      <c r="Z15" s="383">
        <v>0</v>
      </c>
      <c r="AA15" s="383">
        <v>0</v>
      </c>
      <c r="AB15" s="383">
        <v>32.4</v>
      </c>
      <c r="AC15" s="383">
        <v>21</v>
      </c>
      <c r="AD15" s="383">
        <v>25</v>
      </c>
      <c r="AE15" s="414">
        <v>0.7</v>
      </c>
      <c r="AF15" s="99"/>
      <c r="AG15" s="99"/>
      <c r="AH15" s="99"/>
      <c r="AI15" s="99"/>
      <c r="AJ15" s="99"/>
    </row>
    <row r="16" spans="1:36" s="70" customFormat="1" ht="25.5">
      <c r="A16" s="62"/>
      <c r="B16" s="384" t="s">
        <v>58</v>
      </c>
      <c r="C16" s="369" t="s">
        <v>120</v>
      </c>
      <c r="D16" s="392">
        <v>100</v>
      </c>
      <c r="E16" s="392">
        <v>20.28</v>
      </c>
      <c r="F16" s="392">
        <v>5.8</v>
      </c>
      <c r="G16" s="392">
        <v>0</v>
      </c>
      <c r="H16" s="392">
        <v>21.36</v>
      </c>
      <c r="I16" s="392">
        <v>105</v>
      </c>
      <c r="J16" s="394">
        <v>3.2000000000000001E-2</v>
      </c>
      <c r="K16" s="394"/>
      <c r="L16" s="394"/>
      <c r="M16" s="394"/>
      <c r="N16" s="394">
        <v>6.1520000000000001</v>
      </c>
      <c r="O16" s="394"/>
      <c r="P16" s="394"/>
      <c r="Q16" s="394">
        <v>0.33600000000000002</v>
      </c>
      <c r="R16" s="392">
        <v>100</v>
      </c>
      <c r="S16" s="393">
        <f>E16</f>
        <v>20.28</v>
      </c>
      <c r="T16" s="392">
        <v>5.8</v>
      </c>
      <c r="U16" s="392">
        <v>0</v>
      </c>
      <c r="V16" s="392">
        <f>H16</f>
        <v>21.36</v>
      </c>
      <c r="W16" s="392">
        <v>103</v>
      </c>
      <c r="X16" s="394">
        <v>3.2000000000000001E-2</v>
      </c>
      <c r="Y16" s="394"/>
      <c r="Z16" s="394"/>
      <c r="AA16" s="394"/>
      <c r="AB16" s="394">
        <v>6.1520000000000001</v>
      </c>
      <c r="AC16" s="394"/>
      <c r="AD16" s="394"/>
      <c r="AE16" s="394">
        <v>0.33600000000000002</v>
      </c>
      <c r="AF16" s="101"/>
      <c r="AG16" s="101"/>
      <c r="AH16" s="101"/>
      <c r="AI16" s="101"/>
      <c r="AJ16" s="101"/>
    </row>
    <row r="17" spans="1:36" s="44" customFormat="1" ht="25.5">
      <c r="A17" s="45"/>
      <c r="B17" s="369" t="s">
        <v>62</v>
      </c>
      <c r="C17" s="369" t="s">
        <v>20</v>
      </c>
      <c r="D17" s="567">
        <v>40</v>
      </c>
      <c r="E17" s="567">
        <v>1.53</v>
      </c>
      <c r="F17" s="392">
        <v>1.2</v>
      </c>
      <c r="G17" s="392">
        <v>0.4</v>
      </c>
      <c r="H17" s="392">
        <v>1.1000000000000001</v>
      </c>
      <c r="I17" s="480">
        <v>24</v>
      </c>
      <c r="J17" s="390">
        <v>0.08</v>
      </c>
      <c r="K17" s="390">
        <v>0</v>
      </c>
      <c r="L17" s="390">
        <v>0</v>
      </c>
      <c r="M17" s="390">
        <v>0.4</v>
      </c>
      <c r="N17" s="390">
        <v>9.1999999999999993</v>
      </c>
      <c r="O17" s="390">
        <v>13.2</v>
      </c>
      <c r="P17" s="390">
        <v>33.6</v>
      </c>
      <c r="Q17" s="390">
        <v>0.76</v>
      </c>
      <c r="R17" s="567">
        <v>40</v>
      </c>
      <c r="S17" s="568">
        <f>E17</f>
        <v>1.53</v>
      </c>
      <c r="T17" s="392">
        <v>1.2</v>
      </c>
      <c r="U17" s="392">
        <v>0.4</v>
      </c>
      <c r="V17" s="392">
        <v>1.1000000000000001</v>
      </c>
      <c r="W17" s="480">
        <v>20</v>
      </c>
      <c r="X17" s="390">
        <v>0.08</v>
      </c>
      <c r="Y17" s="390">
        <v>0</v>
      </c>
      <c r="Z17" s="390">
        <v>0</v>
      </c>
      <c r="AA17" s="390">
        <v>0.4</v>
      </c>
      <c r="AB17" s="390">
        <v>9.1999999999999993</v>
      </c>
      <c r="AC17" s="390">
        <v>13.2</v>
      </c>
      <c r="AD17" s="390">
        <v>33.6</v>
      </c>
      <c r="AE17" s="390">
        <v>0.76</v>
      </c>
      <c r="AF17" s="99"/>
      <c r="AG17" s="99"/>
      <c r="AH17" s="99"/>
      <c r="AI17" s="99"/>
      <c r="AJ17" s="99"/>
    </row>
    <row r="18" spans="1:36" s="273" customFormat="1">
      <c r="A18" s="271"/>
      <c r="B18" s="589"/>
      <c r="C18" s="482"/>
      <c r="D18" s="590">
        <f t="shared" ref="D18:I18" si="0">SUM(D14:D17)</f>
        <v>500</v>
      </c>
      <c r="E18" s="590">
        <f t="shared" si="0"/>
        <v>57.1</v>
      </c>
      <c r="F18" s="590">
        <f t="shared" si="0"/>
        <v>10.389999999999999</v>
      </c>
      <c r="G18" s="590">
        <f t="shared" si="0"/>
        <v>14.4</v>
      </c>
      <c r="H18" s="590">
        <f t="shared" si="0"/>
        <v>63.64</v>
      </c>
      <c r="I18" s="590">
        <f t="shared" si="0"/>
        <v>470</v>
      </c>
      <c r="J18" s="591"/>
      <c r="K18" s="591"/>
      <c r="L18" s="591"/>
      <c r="M18" s="591"/>
      <c r="N18" s="591"/>
      <c r="O18" s="591"/>
      <c r="P18" s="591"/>
      <c r="Q18" s="591"/>
      <c r="R18" s="590">
        <f t="shared" ref="R18:W18" si="1">SUM(R14:R17)</f>
        <v>550</v>
      </c>
      <c r="S18" s="590">
        <f t="shared" si="1"/>
        <v>57.25</v>
      </c>
      <c r="T18" s="590">
        <f>SUM(T14:T17)</f>
        <v>10.6</v>
      </c>
      <c r="U18" s="590">
        <f t="shared" si="1"/>
        <v>23.369999999999997</v>
      </c>
      <c r="V18" s="590">
        <f t="shared" si="1"/>
        <v>59</v>
      </c>
      <c r="W18" s="590">
        <f t="shared" si="1"/>
        <v>651</v>
      </c>
      <c r="X18" s="591"/>
      <c r="Y18" s="591"/>
      <c r="Z18" s="591"/>
      <c r="AA18" s="591"/>
      <c r="AB18" s="591"/>
      <c r="AC18" s="591"/>
      <c r="AD18" s="591"/>
      <c r="AE18" s="591"/>
      <c r="AF18" s="289"/>
      <c r="AG18" s="272"/>
      <c r="AH18" s="272"/>
      <c r="AI18" s="272"/>
      <c r="AJ18" s="272"/>
    </row>
    <row r="19" spans="1:36" s="16" customFormat="1">
      <c r="A19" s="31"/>
      <c r="B19" s="581"/>
      <c r="C19" s="582" t="s">
        <v>143</v>
      </c>
      <c r="D19" s="583"/>
      <c r="E19" s="592"/>
      <c r="F19" s="593"/>
      <c r="G19" s="593"/>
      <c r="H19" s="593"/>
      <c r="I19" s="593"/>
      <c r="J19" s="594"/>
      <c r="K19" s="594"/>
      <c r="L19" s="594"/>
      <c r="M19" s="594"/>
      <c r="N19" s="594"/>
      <c r="O19" s="594"/>
      <c r="P19" s="594"/>
      <c r="Q19" s="594"/>
      <c r="R19" s="592"/>
      <c r="S19" s="595"/>
      <c r="T19" s="593"/>
      <c r="U19" s="593"/>
      <c r="V19" s="593"/>
      <c r="W19" s="593"/>
      <c r="X19" s="594"/>
      <c r="Y19" s="594"/>
      <c r="Z19" s="594"/>
      <c r="AA19" s="594"/>
      <c r="AB19" s="594"/>
      <c r="AC19" s="594"/>
      <c r="AD19" s="594"/>
      <c r="AE19" s="596"/>
      <c r="AF19" s="99"/>
      <c r="AG19" s="100"/>
      <c r="AH19" s="100"/>
      <c r="AI19" s="100"/>
      <c r="AJ19" s="100"/>
    </row>
    <row r="20" spans="1:36" s="59" customFormat="1" ht="25.5">
      <c r="A20" s="61"/>
      <c r="B20" s="430" t="s">
        <v>54</v>
      </c>
      <c r="C20" s="430" t="s">
        <v>22</v>
      </c>
      <c r="D20" s="563">
        <v>200</v>
      </c>
      <c r="E20" s="392">
        <v>4.58</v>
      </c>
      <c r="F20" s="565">
        <v>0.13</v>
      </c>
      <c r="G20" s="565">
        <v>0.02</v>
      </c>
      <c r="H20" s="565">
        <v>15.2</v>
      </c>
      <c r="I20" s="565">
        <v>62</v>
      </c>
      <c r="J20" s="416" t="s">
        <v>16</v>
      </c>
      <c r="K20" s="416">
        <v>2.83</v>
      </c>
      <c r="L20" s="416" t="s">
        <v>16</v>
      </c>
      <c r="M20" s="416" t="s">
        <v>16</v>
      </c>
      <c r="N20" s="416">
        <v>14.2</v>
      </c>
      <c r="O20" s="416">
        <v>2.4</v>
      </c>
      <c r="P20" s="416">
        <v>4.4000000000000004</v>
      </c>
      <c r="Q20" s="416">
        <v>0.36</v>
      </c>
      <c r="R20" s="563">
        <v>200</v>
      </c>
      <c r="S20" s="565">
        <v>0.13</v>
      </c>
      <c r="T20" s="565">
        <v>0.02</v>
      </c>
      <c r="U20" s="565">
        <v>15.2</v>
      </c>
      <c r="V20" s="565">
        <v>62</v>
      </c>
      <c r="W20" s="416" t="s">
        <v>16</v>
      </c>
      <c r="X20" s="416">
        <v>2.83</v>
      </c>
      <c r="Y20" s="416" t="s">
        <v>16</v>
      </c>
      <c r="Z20" s="416" t="s">
        <v>16</v>
      </c>
      <c r="AA20" s="416">
        <v>14.2</v>
      </c>
      <c r="AB20" s="416">
        <v>2.4</v>
      </c>
      <c r="AC20" s="416">
        <v>4.4000000000000004</v>
      </c>
      <c r="AD20" s="584">
        <v>0.36</v>
      </c>
      <c r="AE20" s="594">
        <v>0.86</v>
      </c>
      <c r="AF20" s="101"/>
      <c r="AG20" s="102"/>
      <c r="AH20" s="102"/>
      <c r="AI20" s="102"/>
      <c r="AJ20" s="102"/>
    </row>
    <row r="21" spans="1:36" s="16" customFormat="1" ht="25.5">
      <c r="A21" s="31"/>
      <c r="B21" s="359" t="s">
        <v>65</v>
      </c>
      <c r="C21" s="566" t="s">
        <v>38</v>
      </c>
      <c r="D21" s="365">
        <v>50</v>
      </c>
      <c r="E21" s="437">
        <v>12.57</v>
      </c>
      <c r="F21" s="569">
        <v>12</v>
      </c>
      <c r="G21" s="569">
        <v>1.45</v>
      </c>
      <c r="H21" s="569">
        <v>21</v>
      </c>
      <c r="I21" s="569">
        <v>108</v>
      </c>
      <c r="J21" s="367">
        <v>0.24</v>
      </c>
      <c r="K21" s="367"/>
      <c r="L21" s="367"/>
      <c r="M21" s="367">
        <v>1.2</v>
      </c>
      <c r="N21" s="367">
        <v>27.6</v>
      </c>
      <c r="O21" s="367">
        <v>100.8</v>
      </c>
      <c r="P21" s="367">
        <v>39.6</v>
      </c>
      <c r="Q21" s="367">
        <v>2.2799999999999998</v>
      </c>
      <c r="R21" s="365">
        <v>150</v>
      </c>
      <c r="S21" s="569">
        <v>12</v>
      </c>
      <c r="T21" s="569">
        <v>1.45</v>
      </c>
      <c r="U21" s="569">
        <v>40</v>
      </c>
      <c r="V21" s="569">
        <v>183.01</v>
      </c>
      <c r="W21" s="367">
        <v>0.24</v>
      </c>
      <c r="X21" s="367"/>
      <c r="Y21" s="367"/>
      <c r="Z21" s="367">
        <v>1.2</v>
      </c>
      <c r="AA21" s="367">
        <v>27.6</v>
      </c>
      <c r="AB21" s="367">
        <v>100.8</v>
      </c>
      <c r="AC21" s="367">
        <v>39.6</v>
      </c>
      <c r="AD21" s="585">
        <v>2.2799999999999998</v>
      </c>
      <c r="AE21" s="597">
        <v>2.5</v>
      </c>
      <c r="AF21" s="99"/>
      <c r="AG21" s="100"/>
      <c r="AH21" s="100"/>
      <c r="AI21" s="100"/>
      <c r="AJ21" s="100"/>
    </row>
    <row r="22" spans="1:36" s="13" customFormat="1" ht="25.5">
      <c r="A22" s="28"/>
      <c r="B22" s="430" t="s">
        <v>58</v>
      </c>
      <c r="C22" s="566" t="s">
        <v>43</v>
      </c>
      <c r="D22" s="365">
        <v>100</v>
      </c>
      <c r="E22" s="392">
        <v>8.35</v>
      </c>
      <c r="F22" s="569">
        <v>5.8</v>
      </c>
      <c r="G22" s="569">
        <v>4.72</v>
      </c>
      <c r="H22" s="569">
        <v>21.36</v>
      </c>
      <c r="I22" s="569">
        <v>200</v>
      </c>
      <c r="J22" s="367">
        <v>3.2000000000000001E-2</v>
      </c>
      <c r="K22" s="367"/>
      <c r="L22" s="367"/>
      <c r="M22" s="367"/>
      <c r="N22" s="367">
        <v>6.1520000000000001</v>
      </c>
      <c r="O22" s="367"/>
      <c r="P22" s="367"/>
      <c r="Q22" s="367">
        <v>0.33600000000000002</v>
      </c>
      <c r="R22" s="365">
        <v>100</v>
      </c>
      <c r="S22" s="569">
        <v>22</v>
      </c>
      <c r="T22" s="569">
        <v>4.72</v>
      </c>
      <c r="U22" s="569">
        <v>40</v>
      </c>
      <c r="V22" s="569">
        <v>300</v>
      </c>
      <c r="W22" s="367">
        <v>3.2000000000000001E-2</v>
      </c>
      <c r="X22" s="367"/>
      <c r="Y22" s="367"/>
      <c r="Z22" s="367"/>
      <c r="AA22" s="367">
        <v>6.1520000000000001</v>
      </c>
      <c r="AB22" s="367"/>
      <c r="AC22" s="367"/>
      <c r="AD22" s="367">
        <v>0.33600000000000002</v>
      </c>
      <c r="AE22" s="596">
        <v>0.98</v>
      </c>
      <c r="AF22" s="105"/>
      <c r="AG22" s="106"/>
      <c r="AH22" s="106"/>
      <c r="AI22" s="106"/>
      <c r="AJ22" s="106"/>
    </row>
    <row r="23" spans="1:36" s="16" customFormat="1" hidden="1">
      <c r="A23" s="31"/>
      <c r="B23" s="369"/>
      <c r="C23" s="369"/>
      <c r="D23" s="524"/>
      <c r="E23" s="524"/>
      <c r="F23" s="392"/>
      <c r="G23" s="524"/>
      <c r="H23" s="524"/>
      <c r="I23" s="524"/>
      <c r="J23" s="526"/>
      <c r="K23" s="526"/>
      <c r="L23" s="526"/>
      <c r="M23" s="526"/>
      <c r="N23" s="526"/>
      <c r="O23" s="526"/>
      <c r="P23" s="526"/>
      <c r="Q23" s="526"/>
      <c r="R23" s="524"/>
      <c r="S23" s="525"/>
      <c r="T23" s="524"/>
      <c r="U23" s="524"/>
      <c r="V23" s="524"/>
      <c r="W23" s="524"/>
      <c r="X23" s="526"/>
      <c r="Y23" s="526"/>
      <c r="Z23" s="526"/>
      <c r="AA23" s="526"/>
      <c r="AB23" s="526"/>
      <c r="AC23" s="526"/>
      <c r="AD23" s="526"/>
      <c r="AE23" s="597"/>
      <c r="AF23" s="99"/>
      <c r="AG23" s="100"/>
      <c r="AH23" s="100"/>
      <c r="AI23" s="100"/>
      <c r="AJ23" s="100"/>
    </row>
    <row r="24" spans="1:36" s="16" customFormat="1" hidden="1">
      <c r="A24" s="31"/>
      <c r="B24" s="384"/>
      <c r="C24" s="384"/>
      <c r="D24" s="567"/>
      <c r="E24" s="567"/>
      <c r="F24" s="567"/>
      <c r="G24" s="567"/>
      <c r="H24" s="567"/>
      <c r="I24" s="567"/>
      <c r="J24" s="390"/>
      <c r="K24" s="390"/>
      <c r="L24" s="390"/>
      <c r="M24" s="390"/>
      <c r="N24" s="390"/>
      <c r="O24" s="390"/>
      <c r="P24" s="390"/>
      <c r="Q24" s="390"/>
      <c r="R24" s="567"/>
      <c r="S24" s="568"/>
      <c r="T24" s="567"/>
      <c r="U24" s="567"/>
      <c r="V24" s="567"/>
      <c r="W24" s="567"/>
      <c r="X24" s="390"/>
      <c r="Y24" s="390"/>
      <c r="Z24" s="390"/>
      <c r="AA24" s="390"/>
      <c r="AB24" s="390"/>
      <c r="AC24" s="390"/>
      <c r="AD24" s="390"/>
      <c r="AE24" s="598"/>
      <c r="AF24" s="99"/>
      <c r="AG24" s="100"/>
      <c r="AH24" s="100"/>
      <c r="AI24" s="100"/>
      <c r="AJ24" s="100"/>
    </row>
    <row r="25" spans="1:36" s="136" customFormat="1" ht="12.75" hidden="1">
      <c r="B25" s="369"/>
      <c r="C25" s="369"/>
      <c r="D25" s="392"/>
      <c r="E25" s="392"/>
      <c r="F25" s="392"/>
      <c r="G25" s="392"/>
      <c r="H25" s="392"/>
      <c r="I25" s="392"/>
      <c r="J25" s="394"/>
      <c r="K25" s="394"/>
      <c r="L25" s="394"/>
      <c r="M25" s="394"/>
      <c r="N25" s="394"/>
      <c r="O25" s="394"/>
      <c r="P25" s="394"/>
      <c r="Q25" s="394"/>
      <c r="R25" s="392"/>
      <c r="S25" s="393"/>
      <c r="T25" s="392"/>
      <c r="U25" s="392"/>
      <c r="V25" s="392"/>
      <c r="W25" s="392"/>
      <c r="X25" s="394"/>
      <c r="Y25" s="394"/>
      <c r="Z25" s="394"/>
      <c r="AA25" s="394"/>
      <c r="AB25" s="394"/>
      <c r="AC25" s="394"/>
      <c r="AD25" s="394"/>
      <c r="AE25" s="596"/>
      <c r="AF25" s="143"/>
      <c r="AG25" s="132"/>
      <c r="AH25" s="132"/>
      <c r="AI25" s="132"/>
      <c r="AJ25" s="132"/>
    </row>
    <row r="26" spans="1:36" s="16" customFormat="1" hidden="1">
      <c r="A26" s="31"/>
      <c r="B26" s="369"/>
      <c r="C26" s="384"/>
      <c r="D26" s="567"/>
      <c r="E26" s="567"/>
      <c r="F26" s="392"/>
      <c r="G26" s="392"/>
      <c r="H26" s="392"/>
      <c r="I26" s="480"/>
      <c r="J26" s="390"/>
      <c r="K26" s="390"/>
      <c r="L26" s="390"/>
      <c r="M26" s="390"/>
      <c r="N26" s="390"/>
      <c r="O26" s="390"/>
      <c r="P26" s="390"/>
      <c r="Q26" s="390"/>
      <c r="R26" s="567"/>
      <c r="S26" s="568"/>
      <c r="T26" s="392"/>
      <c r="U26" s="392"/>
      <c r="V26" s="392"/>
      <c r="W26" s="480"/>
      <c r="X26" s="390"/>
      <c r="Y26" s="390"/>
      <c r="Z26" s="390"/>
      <c r="AA26" s="390"/>
      <c r="AB26" s="390"/>
      <c r="AC26" s="390"/>
      <c r="AD26" s="390"/>
      <c r="AE26" s="596"/>
      <c r="AF26" s="99"/>
      <c r="AG26" s="100"/>
      <c r="AH26" s="100"/>
      <c r="AI26" s="100"/>
      <c r="AJ26" s="100"/>
    </row>
    <row r="27" spans="1:36" s="273" customFormat="1" ht="19.5" customHeight="1">
      <c r="A27" s="271"/>
      <c r="B27" s="489"/>
      <c r="C27" s="599"/>
      <c r="D27" s="508">
        <f t="shared" ref="D27:I27" si="2">SUM(D20:D26)</f>
        <v>350</v>
      </c>
      <c r="E27" s="559">
        <f t="shared" si="2"/>
        <v>25.5</v>
      </c>
      <c r="F27" s="508">
        <f t="shared" si="2"/>
        <v>17.93</v>
      </c>
      <c r="G27" s="508">
        <f t="shared" si="2"/>
        <v>6.1899999999999995</v>
      </c>
      <c r="H27" s="508">
        <f t="shared" si="2"/>
        <v>57.56</v>
      </c>
      <c r="I27" s="508">
        <f t="shared" si="2"/>
        <v>370</v>
      </c>
      <c r="J27" s="509"/>
      <c r="K27" s="509"/>
      <c r="L27" s="509"/>
      <c r="M27" s="509"/>
      <c r="N27" s="509"/>
      <c r="O27" s="509"/>
      <c r="P27" s="509"/>
      <c r="Q27" s="509"/>
      <c r="R27" s="508">
        <f t="shared" ref="R27:W27" si="3">SUM(R20:R26)</f>
        <v>450</v>
      </c>
      <c r="S27" s="559">
        <f t="shared" si="3"/>
        <v>34.130000000000003</v>
      </c>
      <c r="T27" s="508">
        <f t="shared" si="3"/>
        <v>6.1899999999999995</v>
      </c>
      <c r="U27" s="508">
        <f t="shared" si="3"/>
        <v>95.2</v>
      </c>
      <c r="V27" s="508">
        <f t="shared" si="3"/>
        <v>545.01</v>
      </c>
      <c r="W27" s="508">
        <f t="shared" si="3"/>
        <v>0.27200000000000002</v>
      </c>
      <c r="X27" s="509"/>
      <c r="Y27" s="509"/>
      <c r="Z27" s="509"/>
      <c r="AA27" s="509"/>
      <c r="AB27" s="509"/>
      <c r="AC27" s="509"/>
      <c r="AD27" s="421"/>
      <c r="AE27" s="600"/>
      <c r="AF27" s="289"/>
      <c r="AG27" s="272"/>
      <c r="AH27" s="272"/>
      <c r="AI27" s="272"/>
      <c r="AJ27" s="272"/>
    </row>
    <row r="28" spans="1:36">
      <c r="A28" s="27"/>
      <c r="B28" s="672" t="s">
        <v>17</v>
      </c>
      <c r="C28" s="673"/>
      <c r="D28" s="601"/>
      <c r="E28" s="602"/>
      <c r="F28" s="601">
        <f>F27+F18</f>
        <v>28.32</v>
      </c>
      <c r="G28" s="601">
        <f>G27+G18</f>
        <v>20.59</v>
      </c>
      <c r="H28" s="601">
        <f>H27+H18</f>
        <v>121.2</v>
      </c>
      <c r="I28" s="601">
        <f>I27+I18</f>
        <v>840</v>
      </c>
      <c r="J28" s="603"/>
      <c r="K28" s="603"/>
      <c r="L28" s="603"/>
      <c r="M28" s="603"/>
      <c r="N28" s="603"/>
      <c r="O28" s="603"/>
      <c r="P28" s="603"/>
      <c r="Q28" s="603"/>
      <c r="R28" s="601"/>
      <c r="S28" s="604"/>
      <c r="T28" s="601">
        <f>T27+T18</f>
        <v>16.79</v>
      </c>
      <c r="U28" s="601">
        <f>U27+U18</f>
        <v>118.57</v>
      </c>
      <c r="V28" s="601">
        <f>V27+V18</f>
        <v>604.01</v>
      </c>
      <c r="W28" s="601">
        <f>W27+W18</f>
        <v>651.27200000000005</v>
      </c>
      <c r="X28" s="603"/>
      <c r="Y28" s="603"/>
      <c r="Z28" s="603"/>
      <c r="AA28" s="603"/>
      <c r="AB28" s="603"/>
      <c r="AC28" s="603"/>
      <c r="AD28" s="603"/>
      <c r="AE28" s="603"/>
    </row>
    <row r="29" spans="1:36">
      <c r="A29" s="27"/>
      <c r="B29" s="346"/>
      <c r="C29" s="346"/>
      <c r="D29" s="347"/>
      <c r="E29" s="346"/>
      <c r="F29" s="322" t="s">
        <v>102</v>
      </c>
      <c r="G29" s="322" t="s">
        <v>103</v>
      </c>
      <c r="H29" s="322" t="s">
        <v>104</v>
      </c>
      <c r="I29" s="322" t="s">
        <v>105</v>
      </c>
      <c r="J29" s="336"/>
      <c r="K29" s="336"/>
      <c r="L29" s="336"/>
      <c r="M29" s="336"/>
      <c r="N29" s="336"/>
      <c r="O29" s="336"/>
      <c r="P29" s="336"/>
      <c r="Q29" s="336"/>
      <c r="R29" s="348"/>
      <c r="S29" s="349"/>
      <c r="T29" s="322" t="s">
        <v>138</v>
      </c>
      <c r="U29" s="322" t="s">
        <v>139</v>
      </c>
      <c r="V29" s="322" t="s">
        <v>140</v>
      </c>
      <c r="W29" s="322" t="s">
        <v>141</v>
      </c>
      <c r="X29" s="322"/>
      <c r="Y29" s="346"/>
      <c r="Z29" s="346"/>
      <c r="AA29" s="346"/>
      <c r="AB29" s="346"/>
      <c r="AC29" s="346"/>
      <c r="AD29" s="346"/>
      <c r="AE29" s="346"/>
    </row>
    <row r="30" spans="1:36">
      <c r="F30" s="96"/>
      <c r="G30" s="96"/>
      <c r="H30" s="96"/>
      <c r="I30" s="96"/>
      <c r="J30" s="73"/>
      <c r="K30" s="73"/>
      <c r="L30" s="73"/>
      <c r="M30" s="73"/>
      <c r="N30" s="73"/>
      <c r="O30" s="73"/>
      <c r="P30" s="73"/>
      <c r="Q30" s="73"/>
      <c r="R30" s="74"/>
      <c r="S30" s="177"/>
      <c r="T30" s="96"/>
      <c r="U30" s="96"/>
      <c r="V30" s="96"/>
      <c r="W30" s="96"/>
      <c r="X30" s="96"/>
    </row>
    <row r="31" spans="1:36"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4"/>
      <c r="S31" s="177"/>
      <c r="T31" s="73"/>
      <c r="U31" s="73"/>
      <c r="V31" s="73"/>
      <c r="W31" s="73"/>
    </row>
  </sheetData>
  <mergeCells count="23">
    <mergeCell ref="U9:U13"/>
    <mergeCell ref="V9:V13"/>
    <mergeCell ref="W9:W13"/>
    <mergeCell ref="Y1:AC1"/>
    <mergeCell ref="N2:AF2"/>
    <mergeCell ref="B3:AD3"/>
    <mergeCell ref="B4:AD4"/>
    <mergeCell ref="X9:AA9"/>
    <mergeCell ref="AB9:AE9"/>
    <mergeCell ref="E9:E13"/>
    <mergeCell ref="F9:F13"/>
    <mergeCell ref="G9:G13"/>
    <mergeCell ref="H9:H13"/>
    <mergeCell ref="D9:D13"/>
    <mergeCell ref="R9:R13"/>
    <mergeCell ref="I9:I13"/>
    <mergeCell ref="S9:S13"/>
    <mergeCell ref="T9:T13"/>
    <mergeCell ref="B28:C28"/>
    <mergeCell ref="J9:M11"/>
    <mergeCell ref="N9:Q11"/>
    <mergeCell ref="B9:B11"/>
    <mergeCell ref="C9:C11"/>
  </mergeCells>
  <pageMargins left="0" right="0" top="0" bottom="0" header="0.11811023622047245" footer="0.11811023622047245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F34"/>
  <sheetViews>
    <sheetView tabSelected="1" view="pageBreakPreview" topLeftCell="B10" zoomScaleSheetLayoutView="100" workbookViewId="0">
      <selection activeCell="AC23" sqref="AC23"/>
    </sheetView>
  </sheetViews>
  <sheetFormatPr defaultColWidth="9.140625" defaultRowHeight="15"/>
  <cols>
    <col min="1" max="1" width="2.85546875" style="10" hidden="1" customWidth="1"/>
    <col min="2" max="2" width="9.85546875" style="52" customWidth="1"/>
    <col min="3" max="3" width="11.85546875" style="52" customWidth="1"/>
    <col min="4" max="4" width="7.5703125" style="72" customWidth="1"/>
    <col min="5" max="5" width="5.140625" style="176" hidden="1" customWidth="1"/>
    <col min="6" max="7" width="7.5703125" style="52" bestFit="1" customWidth="1"/>
    <col min="8" max="9" width="6.140625" style="52" customWidth="1"/>
    <col min="10" max="14" width="3" style="52" bestFit="1" customWidth="1"/>
    <col min="15" max="15" width="3.140625" style="52" bestFit="1" customWidth="1"/>
    <col min="16" max="16" width="3" style="52" bestFit="1" customWidth="1"/>
    <col min="17" max="17" width="3" style="52" customWidth="1"/>
    <col min="18" max="18" width="6" style="72" bestFit="1" customWidth="1"/>
    <col min="19" max="19" width="6" style="177" hidden="1" customWidth="1"/>
    <col min="20" max="20" width="5" style="52" bestFit="1" customWidth="1"/>
    <col min="21" max="21" width="7.5703125" style="52" bestFit="1" customWidth="1"/>
    <col min="22" max="22" width="5.140625" style="52" customWidth="1"/>
    <col min="23" max="23" width="5.85546875" style="52" customWidth="1"/>
    <col min="24" max="28" width="3" style="52" bestFit="1" customWidth="1"/>
    <col min="29" max="29" width="3.140625" style="52" bestFit="1" customWidth="1"/>
    <col min="30" max="31" width="3" style="52" bestFit="1" customWidth="1"/>
    <col min="32" max="32" width="9.140625" style="71"/>
    <col min="33" max="16384" width="9.140625" style="10"/>
  </cols>
  <sheetData>
    <row r="1" spans="1:32" hidden="1">
      <c r="A1" s="27"/>
    </row>
    <row r="2" spans="1:32" s="12" customFormat="1" ht="15.75" hidden="1">
      <c r="A2" s="27"/>
      <c r="B2" s="186"/>
      <c r="C2" s="186"/>
      <c r="D2" s="163"/>
      <c r="E2" s="185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85"/>
      <c r="T2" s="185"/>
      <c r="U2" s="185"/>
      <c r="V2" s="163"/>
      <c r="W2" s="605" t="s">
        <v>106</v>
      </c>
      <c r="X2" s="605"/>
      <c r="Y2" s="605"/>
      <c r="Z2" s="605"/>
      <c r="AA2" s="605"/>
      <c r="AB2" s="163"/>
      <c r="AC2" s="163"/>
      <c r="AD2" s="163"/>
      <c r="AE2" s="163"/>
      <c r="AF2" s="163"/>
    </row>
    <row r="3" spans="1:32" s="12" customFormat="1" ht="15.75" hidden="1">
      <c r="A3" s="27"/>
      <c r="B3" s="186"/>
      <c r="C3" s="186"/>
      <c r="D3" s="163"/>
      <c r="E3" s="185"/>
      <c r="F3" s="163"/>
      <c r="G3" s="163"/>
      <c r="H3" s="163"/>
      <c r="I3" s="163"/>
      <c r="J3" s="163"/>
      <c r="K3" s="163"/>
      <c r="L3" s="163"/>
      <c r="M3" s="163"/>
      <c r="N3" s="606" t="s">
        <v>107</v>
      </c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162"/>
    </row>
    <row r="4" spans="1:32" s="12" customFormat="1" ht="20.25" hidden="1">
      <c r="A4" s="27"/>
      <c r="B4" s="619" t="s">
        <v>108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184"/>
      <c r="AD4" s="184"/>
      <c r="AE4" s="184"/>
      <c r="AF4" s="184"/>
    </row>
    <row r="5" spans="1:32" s="12" customFormat="1" ht="20.25" hidden="1">
      <c r="A5" s="27"/>
      <c r="B5" s="619" t="s">
        <v>109</v>
      </c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184"/>
      <c r="AD5" s="184"/>
      <c r="AE5" s="184"/>
      <c r="AF5" s="184"/>
    </row>
    <row r="6" spans="1:32" s="12" customFormat="1" hidden="1">
      <c r="A6" s="27"/>
      <c r="B6" s="675" t="s">
        <v>136</v>
      </c>
      <c r="C6" s="675"/>
      <c r="D6" s="675"/>
      <c r="E6" s="675"/>
      <c r="F6" s="675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179"/>
      <c r="T6" s="179"/>
      <c r="U6" s="179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</row>
    <row r="7" spans="1:32" s="12" customFormat="1" hidden="1">
      <c r="A7" s="27"/>
      <c r="B7" s="675" t="s">
        <v>110</v>
      </c>
      <c r="C7" s="675"/>
      <c r="D7" s="675"/>
      <c r="E7" s="675"/>
      <c r="F7" s="675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179"/>
      <c r="T7" s="179"/>
      <c r="U7" s="179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</row>
    <row r="8" spans="1:32" s="12" customFormat="1" ht="15.75" hidden="1">
      <c r="A8" s="27"/>
      <c r="B8" s="675" t="s">
        <v>128</v>
      </c>
      <c r="C8" s="675"/>
      <c r="D8" s="675"/>
      <c r="E8" s="675"/>
      <c r="F8" s="675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2"/>
      <c r="T8" s="182"/>
      <c r="U8" s="182"/>
      <c r="V8" s="181"/>
      <c r="W8" s="182"/>
      <c r="X8" s="181"/>
      <c r="Y8" s="181"/>
      <c r="Z8" s="181"/>
      <c r="AA8" s="181"/>
      <c r="AB8" s="181"/>
      <c r="AC8" s="181"/>
      <c r="AD8" s="181"/>
      <c r="AE8" s="181"/>
      <c r="AF8" s="181"/>
    </row>
    <row r="9" spans="1:32" s="12" customFormat="1" ht="15.75" hidden="1">
      <c r="A9" s="27"/>
      <c r="B9" s="676" t="s">
        <v>127</v>
      </c>
      <c r="C9" s="676"/>
      <c r="D9" s="676"/>
      <c r="E9" s="676"/>
      <c r="F9" s="676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2"/>
      <c r="T9" s="182"/>
      <c r="U9" s="182"/>
      <c r="V9" s="181"/>
      <c r="W9" s="182"/>
      <c r="X9" s="181"/>
      <c r="Y9" s="181"/>
      <c r="Z9" s="181"/>
      <c r="AA9" s="181"/>
      <c r="AB9" s="181"/>
      <c r="AC9" s="181"/>
      <c r="AD9" s="181"/>
      <c r="AE9" s="181"/>
      <c r="AF9" s="181"/>
    </row>
    <row r="10" spans="1:32" s="133" customFormat="1" ht="29.25" customHeight="1">
      <c r="A10" s="27"/>
      <c r="B10" s="618" t="s">
        <v>18</v>
      </c>
      <c r="C10" s="618" t="s">
        <v>0</v>
      </c>
      <c r="D10" s="612" t="s">
        <v>55</v>
      </c>
      <c r="E10" s="609" t="s">
        <v>94</v>
      </c>
      <c r="F10" s="612" t="s">
        <v>1</v>
      </c>
      <c r="G10" s="612" t="s">
        <v>2</v>
      </c>
      <c r="H10" s="612" t="s">
        <v>3</v>
      </c>
      <c r="I10" s="612" t="s">
        <v>4</v>
      </c>
      <c r="J10" s="615" t="s">
        <v>5</v>
      </c>
      <c r="K10" s="615"/>
      <c r="L10" s="615"/>
      <c r="M10" s="615"/>
      <c r="N10" s="615" t="s">
        <v>6</v>
      </c>
      <c r="O10" s="615"/>
      <c r="P10" s="615"/>
      <c r="Q10" s="615"/>
      <c r="R10" s="612" t="s">
        <v>36</v>
      </c>
      <c r="S10" s="609" t="s">
        <v>94</v>
      </c>
      <c r="T10" s="620" t="s">
        <v>1</v>
      </c>
      <c r="U10" s="620" t="s">
        <v>2</v>
      </c>
      <c r="V10" s="620" t="s">
        <v>3</v>
      </c>
      <c r="W10" s="620" t="s">
        <v>4</v>
      </c>
      <c r="X10" s="677" t="s">
        <v>5</v>
      </c>
      <c r="Y10" s="677"/>
      <c r="Z10" s="677"/>
      <c r="AA10" s="677"/>
      <c r="AB10" s="615" t="s">
        <v>6</v>
      </c>
      <c r="AC10" s="615"/>
      <c r="AD10" s="615"/>
      <c r="AE10" s="615"/>
      <c r="AF10" s="678"/>
    </row>
    <row r="11" spans="1:32" s="133" customFormat="1" ht="4.5" hidden="1" customHeight="1">
      <c r="A11" s="27"/>
      <c r="B11" s="618"/>
      <c r="C11" s="618"/>
      <c r="D11" s="613"/>
      <c r="E11" s="610"/>
      <c r="F11" s="613"/>
      <c r="G11" s="613"/>
      <c r="H11" s="613"/>
      <c r="I11" s="613"/>
      <c r="J11" s="615"/>
      <c r="K11" s="615"/>
      <c r="L11" s="615"/>
      <c r="M11" s="615"/>
      <c r="N11" s="615"/>
      <c r="O11" s="615"/>
      <c r="P11" s="615"/>
      <c r="Q11" s="615"/>
      <c r="R11" s="613"/>
      <c r="S11" s="610"/>
      <c r="T11" s="621"/>
      <c r="U11" s="621"/>
      <c r="V11" s="621"/>
      <c r="W11" s="621"/>
      <c r="X11" s="392"/>
      <c r="Y11" s="392"/>
      <c r="Z11" s="392"/>
      <c r="AA11" s="392"/>
      <c r="AB11" s="573"/>
      <c r="AC11" s="573"/>
      <c r="AD11" s="573"/>
      <c r="AE11" s="573"/>
      <c r="AF11" s="678"/>
    </row>
    <row r="12" spans="1:32" s="133" customFormat="1" ht="15" hidden="1" customHeight="1">
      <c r="A12" s="27"/>
      <c r="B12" s="618"/>
      <c r="C12" s="618"/>
      <c r="D12" s="613"/>
      <c r="E12" s="610"/>
      <c r="F12" s="613"/>
      <c r="G12" s="613"/>
      <c r="H12" s="613"/>
      <c r="I12" s="613"/>
      <c r="J12" s="615"/>
      <c r="K12" s="615"/>
      <c r="L12" s="615"/>
      <c r="M12" s="615"/>
      <c r="N12" s="615"/>
      <c r="O12" s="615"/>
      <c r="P12" s="615"/>
      <c r="Q12" s="615"/>
      <c r="R12" s="613"/>
      <c r="S12" s="610"/>
      <c r="T12" s="621"/>
      <c r="U12" s="621"/>
      <c r="V12" s="621"/>
      <c r="W12" s="621"/>
      <c r="X12" s="392"/>
      <c r="Y12" s="392"/>
      <c r="Z12" s="392"/>
      <c r="AA12" s="392"/>
      <c r="AB12" s="573"/>
      <c r="AC12" s="573"/>
      <c r="AD12" s="573"/>
      <c r="AE12" s="573"/>
      <c r="AF12" s="678"/>
    </row>
    <row r="13" spans="1:32" s="133" customFormat="1" ht="19.5" hidden="1" customHeight="1">
      <c r="A13" s="27"/>
      <c r="B13" s="572"/>
      <c r="C13" s="572"/>
      <c r="D13" s="613"/>
      <c r="E13" s="610"/>
      <c r="F13" s="613"/>
      <c r="G13" s="613"/>
      <c r="H13" s="613"/>
      <c r="I13" s="613"/>
      <c r="J13" s="578"/>
      <c r="K13" s="578"/>
      <c r="L13" s="578"/>
      <c r="M13" s="578"/>
      <c r="N13" s="578"/>
      <c r="O13" s="578"/>
      <c r="P13" s="578"/>
      <c r="Q13" s="578"/>
      <c r="R13" s="613"/>
      <c r="S13" s="610"/>
      <c r="T13" s="621"/>
      <c r="U13" s="621"/>
      <c r="V13" s="621"/>
      <c r="W13" s="621"/>
      <c r="X13" s="369"/>
      <c r="Y13" s="369"/>
      <c r="Z13" s="369"/>
      <c r="AA13" s="369"/>
      <c r="AB13" s="578"/>
      <c r="AC13" s="578"/>
      <c r="AD13" s="578"/>
      <c r="AE13" s="578"/>
      <c r="AF13" s="678"/>
    </row>
    <row r="14" spans="1:32" s="133" customFormat="1" ht="18" customHeight="1">
      <c r="A14" s="27"/>
      <c r="B14" s="543" t="s">
        <v>33</v>
      </c>
      <c r="C14" s="544" t="s">
        <v>19</v>
      </c>
      <c r="D14" s="614"/>
      <c r="E14" s="611"/>
      <c r="F14" s="614"/>
      <c r="G14" s="614"/>
      <c r="H14" s="614"/>
      <c r="I14" s="614"/>
      <c r="J14" s="578" t="s">
        <v>7</v>
      </c>
      <c r="K14" s="578" t="s">
        <v>8</v>
      </c>
      <c r="L14" s="578" t="s">
        <v>9</v>
      </c>
      <c r="M14" s="578" t="s">
        <v>10</v>
      </c>
      <c r="N14" s="578" t="s">
        <v>11</v>
      </c>
      <c r="O14" s="578" t="s">
        <v>12</v>
      </c>
      <c r="P14" s="578" t="s">
        <v>13</v>
      </c>
      <c r="Q14" s="578" t="s">
        <v>14</v>
      </c>
      <c r="R14" s="614"/>
      <c r="S14" s="611"/>
      <c r="T14" s="622"/>
      <c r="U14" s="622"/>
      <c r="V14" s="622"/>
      <c r="W14" s="622"/>
      <c r="X14" s="369" t="s">
        <v>7</v>
      </c>
      <c r="Y14" s="369" t="s">
        <v>8</v>
      </c>
      <c r="Z14" s="369" t="s">
        <v>9</v>
      </c>
      <c r="AA14" s="369" t="s">
        <v>10</v>
      </c>
      <c r="AB14" s="578" t="s">
        <v>11</v>
      </c>
      <c r="AC14" s="578" t="s">
        <v>12</v>
      </c>
      <c r="AD14" s="578" t="s">
        <v>13</v>
      </c>
      <c r="AE14" s="578" t="s">
        <v>14</v>
      </c>
      <c r="AF14" s="678"/>
    </row>
    <row r="15" spans="1:32" s="133" customFormat="1" ht="38.25">
      <c r="A15" s="27"/>
      <c r="B15" s="572" t="s">
        <v>79</v>
      </c>
      <c r="C15" s="572" t="s">
        <v>63</v>
      </c>
      <c r="D15" s="577">
        <v>90</v>
      </c>
      <c r="E15" s="382">
        <v>18.04</v>
      </c>
      <c r="F15" s="577">
        <v>4.5599999999999996</v>
      </c>
      <c r="G15" s="577">
        <v>6.0030000000000001</v>
      </c>
      <c r="H15" s="577">
        <v>12.8</v>
      </c>
      <c r="I15" s="406">
        <v>125.1</v>
      </c>
      <c r="J15" s="383">
        <v>0</v>
      </c>
      <c r="K15" s="383">
        <v>0.48</v>
      </c>
      <c r="L15" s="383">
        <v>0</v>
      </c>
      <c r="M15" s="383">
        <v>0</v>
      </c>
      <c r="N15" s="383">
        <v>11.2</v>
      </c>
      <c r="O15" s="383">
        <v>17.600000000000001</v>
      </c>
      <c r="P15" s="383">
        <v>145.6</v>
      </c>
      <c r="Q15" s="383">
        <v>2.2400000000000002</v>
      </c>
      <c r="R15" s="577">
        <v>100</v>
      </c>
      <c r="S15" s="382">
        <v>19</v>
      </c>
      <c r="T15" s="577">
        <v>8.1999999999999993</v>
      </c>
      <c r="U15" s="577">
        <v>11.36</v>
      </c>
      <c r="V15" s="577">
        <v>23</v>
      </c>
      <c r="W15" s="406">
        <v>180</v>
      </c>
      <c r="X15" s="383">
        <v>0</v>
      </c>
      <c r="Y15" s="383">
        <v>0.6</v>
      </c>
      <c r="Z15" s="383">
        <v>0</v>
      </c>
      <c r="AA15" s="383">
        <v>0</v>
      </c>
      <c r="AB15" s="367">
        <v>14</v>
      </c>
      <c r="AC15" s="367">
        <v>22</v>
      </c>
      <c r="AD15" s="367">
        <v>182</v>
      </c>
      <c r="AE15" s="367">
        <v>2.8</v>
      </c>
      <c r="AF15" s="678"/>
    </row>
    <row r="16" spans="1:32" s="13" customFormat="1" ht="30">
      <c r="A16" s="28"/>
      <c r="B16" s="572" t="s">
        <v>80</v>
      </c>
      <c r="C16" s="572" t="s">
        <v>45</v>
      </c>
      <c r="D16" s="577">
        <v>150</v>
      </c>
      <c r="E16" s="382">
        <v>8.98</v>
      </c>
      <c r="F16" s="577">
        <v>8.8000000000000007</v>
      </c>
      <c r="G16" s="577">
        <v>9.1999999999999993</v>
      </c>
      <c r="H16" s="577">
        <v>15.6</v>
      </c>
      <c r="I16" s="577">
        <v>110.1</v>
      </c>
      <c r="J16" s="383">
        <v>0.75</v>
      </c>
      <c r="K16" s="383">
        <v>0</v>
      </c>
      <c r="L16" s="383">
        <v>1.1599999999999999</v>
      </c>
      <c r="M16" s="383">
        <v>0</v>
      </c>
      <c r="N16" s="383">
        <v>107.5</v>
      </c>
      <c r="O16" s="383">
        <v>98.47</v>
      </c>
      <c r="P16" s="383">
        <v>304.8</v>
      </c>
      <c r="Q16" s="383">
        <v>6.27</v>
      </c>
      <c r="R16" s="577">
        <v>200</v>
      </c>
      <c r="S16" s="382">
        <v>9.3000000000000007</v>
      </c>
      <c r="T16" s="577">
        <v>15.07</v>
      </c>
      <c r="U16" s="577">
        <v>11.27</v>
      </c>
      <c r="V16" s="577">
        <v>25</v>
      </c>
      <c r="W16" s="577">
        <v>196</v>
      </c>
      <c r="X16" s="383">
        <v>1</v>
      </c>
      <c r="Y16" s="383">
        <v>0</v>
      </c>
      <c r="Z16" s="383">
        <v>1.55</v>
      </c>
      <c r="AA16" s="383">
        <v>0</v>
      </c>
      <c r="AB16" s="367">
        <v>143.30000000000001</v>
      </c>
      <c r="AC16" s="367">
        <v>131.29</v>
      </c>
      <c r="AD16" s="367">
        <v>406.4</v>
      </c>
      <c r="AE16" s="367">
        <v>8.36</v>
      </c>
      <c r="AF16" s="679"/>
    </row>
    <row r="17" spans="1:32" s="13" customFormat="1" ht="38.25">
      <c r="A17" s="28"/>
      <c r="B17" s="359" t="s">
        <v>57</v>
      </c>
      <c r="C17" s="359" t="s">
        <v>37</v>
      </c>
      <c r="D17" s="577">
        <v>50</v>
      </c>
      <c r="E17" s="382">
        <v>2.37</v>
      </c>
      <c r="F17" s="577">
        <v>1.3</v>
      </c>
      <c r="G17" s="577">
        <v>2.4</v>
      </c>
      <c r="H17" s="577">
        <v>14.2</v>
      </c>
      <c r="I17" s="577">
        <v>98</v>
      </c>
      <c r="J17" s="383">
        <v>7.4999999999999997E-2</v>
      </c>
      <c r="K17" s="383">
        <v>0.04</v>
      </c>
      <c r="L17" s="383">
        <v>2.8000000000000001E-2</v>
      </c>
      <c r="M17" s="383">
        <v>0.15</v>
      </c>
      <c r="N17" s="383">
        <v>7.9</v>
      </c>
      <c r="O17" s="383">
        <v>3</v>
      </c>
      <c r="P17" s="383">
        <v>5.32</v>
      </c>
      <c r="Q17" s="383">
        <v>0.48</v>
      </c>
      <c r="R17" s="577">
        <v>50</v>
      </c>
      <c r="S17" s="382">
        <f>E17</f>
        <v>2.37</v>
      </c>
      <c r="T17" s="577">
        <v>1.3</v>
      </c>
      <c r="U17" s="577">
        <v>2.4</v>
      </c>
      <c r="V17" s="577">
        <v>14.2</v>
      </c>
      <c r="W17" s="577">
        <v>98</v>
      </c>
      <c r="X17" s="383">
        <v>7.4999999999999997E-2</v>
      </c>
      <c r="Y17" s="383">
        <v>0.04</v>
      </c>
      <c r="Z17" s="383">
        <v>2.8000000000000001E-2</v>
      </c>
      <c r="AA17" s="383">
        <v>0.15</v>
      </c>
      <c r="AB17" s="363">
        <v>7.9</v>
      </c>
      <c r="AC17" s="363">
        <v>3</v>
      </c>
      <c r="AD17" s="363">
        <v>5.32</v>
      </c>
      <c r="AE17" s="363">
        <v>0.48</v>
      </c>
      <c r="AF17" s="679"/>
    </row>
    <row r="18" spans="1:32" s="13" customFormat="1" ht="22.5" customHeight="1">
      <c r="A18" s="28"/>
      <c r="B18" s="572" t="s">
        <v>56</v>
      </c>
      <c r="C18" s="445" t="s">
        <v>20</v>
      </c>
      <c r="D18" s="392">
        <v>40</v>
      </c>
      <c r="E18" s="393">
        <v>1.74</v>
      </c>
      <c r="F18" s="577">
        <v>1.2</v>
      </c>
      <c r="G18" s="577">
        <v>0.4</v>
      </c>
      <c r="H18" s="577">
        <v>1.1000000000000001</v>
      </c>
      <c r="I18" s="557">
        <v>24</v>
      </c>
      <c r="J18" s="394">
        <v>0.08</v>
      </c>
      <c r="K18" s="394">
        <v>0</v>
      </c>
      <c r="L18" s="394">
        <v>0</v>
      </c>
      <c r="M18" s="394">
        <v>0.4</v>
      </c>
      <c r="N18" s="394">
        <v>9.1999999999999993</v>
      </c>
      <c r="O18" s="394">
        <v>13.2</v>
      </c>
      <c r="P18" s="394">
        <v>33.6</v>
      </c>
      <c r="Q18" s="394">
        <v>0.76</v>
      </c>
      <c r="R18" s="392">
        <v>40</v>
      </c>
      <c r="S18" s="393">
        <f>E18</f>
        <v>1.74</v>
      </c>
      <c r="T18" s="577">
        <v>1.2</v>
      </c>
      <c r="U18" s="577">
        <v>0.4</v>
      </c>
      <c r="V18" s="577">
        <v>1.1000000000000001</v>
      </c>
      <c r="W18" s="557">
        <v>24</v>
      </c>
      <c r="X18" s="394">
        <v>0.08</v>
      </c>
      <c r="Y18" s="383">
        <v>0</v>
      </c>
      <c r="Z18" s="383">
        <v>0</v>
      </c>
      <c r="AA18" s="383">
        <v>1.32</v>
      </c>
      <c r="AB18" s="367">
        <v>21</v>
      </c>
      <c r="AC18" s="367">
        <v>28.2</v>
      </c>
      <c r="AD18" s="367">
        <v>94.8</v>
      </c>
      <c r="AE18" s="367">
        <v>2.34</v>
      </c>
      <c r="AF18" s="679"/>
    </row>
    <row r="19" spans="1:32" s="13" customFormat="1" ht="25.5">
      <c r="A19" s="28"/>
      <c r="B19" s="430" t="s">
        <v>59</v>
      </c>
      <c r="C19" s="430" t="s">
        <v>15</v>
      </c>
      <c r="D19" s="587">
        <v>200</v>
      </c>
      <c r="E19" s="588">
        <v>2.61</v>
      </c>
      <c r="F19" s="587">
        <v>7.0000000000000007E-2</v>
      </c>
      <c r="G19" s="587">
        <v>2.1999999999999999E-2</v>
      </c>
      <c r="H19" s="587">
        <v>15</v>
      </c>
      <c r="I19" s="587">
        <v>60</v>
      </c>
      <c r="J19" s="414" t="s">
        <v>16</v>
      </c>
      <c r="K19" s="414">
        <v>0.03</v>
      </c>
      <c r="L19" s="414" t="s">
        <v>16</v>
      </c>
      <c r="M19" s="414" t="s">
        <v>16</v>
      </c>
      <c r="N19" s="414">
        <v>11.1</v>
      </c>
      <c r="O19" s="414">
        <v>1.4</v>
      </c>
      <c r="P19" s="414">
        <v>2.8</v>
      </c>
      <c r="Q19" s="414">
        <v>0.28000000000000003</v>
      </c>
      <c r="R19" s="587">
        <v>200</v>
      </c>
      <c r="S19" s="588">
        <f>E19</f>
        <v>2.61</v>
      </c>
      <c r="T19" s="587">
        <v>7.0000000000000007E-2</v>
      </c>
      <c r="U19" s="587">
        <v>0.02</v>
      </c>
      <c r="V19" s="587">
        <v>15</v>
      </c>
      <c r="W19" s="587">
        <v>60</v>
      </c>
      <c r="X19" s="414" t="s">
        <v>16</v>
      </c>
      <c r="Y19" s="414">
        <v>0.03</v>
      </c>
      <c r="Z19" s="414" t="s">
        <v>16</v>
      </c>
      <c r="AA19" s="414" t="s">
        <v>16</v>
      </c>
      <c r="AB19" s="416">
        <v>11.1</v>
      </c>
      <c r="AC19" s="416">
        <v>1.4</v>
      </c>
      <c r="AD19" s="416">
        <v>2.8</v>
      </c>
      <c r="AE19" s="416">
        <v>0.28000000000000003</v>
      </c>
      <c r="AF19" s="679"/>
    </row>
    <row r="20" spans="1:32" s="59" customFormat="1" ht="24" customHeight="1">
      <c r="A20" s="61"/>
      <c r="B20" s="368" t="s">
        <v>58</v>
      </c>
      <c r="C20" s="578" t="s">
        <v>113</v>
      </c>
      <c r="D20" s="392">
        <v>100</v>
      </c>
      <c r="E20" s="393">
        <v>23.36</v>
      </c>
      <c r="F20" s="392">
        <v>0.2</v>
      </c>
      <c r="G20" s="392">
        <v>0.2</v>
      </c>
      <c r="H20" s="392">
        <v>10</v>
      </c>
      <c r="I20" s="392">
        <v>70</v>
      </c>
      <c r="J20" s="394">
        <v>1.4999999999999999E-2</v>
      </c>
      <c r="K20" s="394">
        <v>5</v>
      </c>
      <c r="L20" s="394">
        <v>2.5</v>
      </c>
      <c r="M20" s="394">
        <v>0.1</v>
      </c>
      <c r="N20" s="394">
        <v>8</v>
      </c>
      <c r="O20" s="394">
        <v>0.2</v>
      </c>
      <c r="P20" s="394">
        <v>4.5</v>
      </c>
      <c r="Q20" s="394">
        <v>1.1000000000000001</v>
      </c>
      <c r="R20" s="392">
        <v>100</v>
      </c>
      <c r="S20" s="393">
        <f>E20</f>
        <v>23.36</v>
      </c>
      <c r="T20" s="392">
        <v>0.2</v>
      </c>
      <c r="U20" s="392">
        <v>0.2</v>
      </c>
      <c r="V20" s="392">
        <v>10</v>
      </c>
      <c r="W20" s="392">
        <v>119</v>
      </c>
      <c r="X20" s="394">
        <v>1.4999999999999999E-2</v>
      </c>
      <c r="Y20" s="394">
        <v>5</v>
      </c>
      <c r="Z20" s="394">
        <v>2.5</v>
      </c>
      <c r="AA20" s="394">
        <v>0.1</v>
      </c>
      <c r="AB20" s="417">
        <v>8</v>
      </c>
      <c r="AC20" s="417">
        <v>0.2</v>
      </c>
      <c r="AD20" s="417">
        <v>4.5</v>
      </c>
      <c r="AE20" s="417">
        <v>1.1000000000000001</v>
      </c>
      <c r="AF20" s="680"/>
    </row>
    <row r="21" spans="1:32" s="290" customFormat="1" ht="15" customHeight="1">
      <c r="A21" s="206"/>
      <c r="B21" s="452"/>
      <c r="C21" s="481"/>
      <c r="D21" s="398">
        <f t="shared" ref="D21:I21" si="0">SUM(D15:D20)</f>
        <v>630</v>
      </c>
      <c r="E21" s="399">
        <f t="shared" si="0"/>
        <v>57.1</v>
      </c>
      <c r="F21" s="398">
        <f t="shared" si="0"/>
        <v>16.13</v>
      </c>
      <c r="G21" s="398">
        <f t="shared" si="0"/>
        <v>18.224999999999994</v>
      </c>
      <c r="H21" s="398">
        <f t="shared" si="0"/>
        <v>68.699999999999989</v>
      </c>
      <c r="I21" s="398">
        <f t="shared" si="0"/>
        <v>487.2</v>
      </c>
      <c r="J21" s="681" t="s">
        <v>5</v>
      </c>
      <c r="K21" s="682"/>
      <c r="L21" s="682"/>
      <c r="M21" s="683"/>
      <c r="N21" s="681" t="s">
        <v>6</v>
      </c>
      <c r="O21" s="682"/>
      <c r="P21" s="682"/>
      <c r="Q21" s="683"/>
      <c r="R21" s="398">
        <f t="shared" ref="R21:W21" si="1">SUM(R15:R20)</f>
        <v>690</v>
      </c>
      <c r="S21" s="399">
        <f t="shared" si="1"/>
        <v>58.38</v>
      </c>
      <c r="T21" s="398">
        <f t="shared" si="1"/>
        <v>26.04</v>
      </c>
      <c r="U21" s="398">
        <f t="shared" si="1"/>
        <v>25.649999999999995</v>
      </c>
      <c r="V21" s="398">
        <f t="shared" si="1"/>
        <v>88.300000000000011</v>
      </c>
      <c r="W21" s="398">
        <f t="shared" si="1"/>
        <v>677</v>
      </c>
      <c r="X21" s="681" t="s">
        <v>5</v>
      </c>
      <c r="Y21" s="682"/>
      <c r="Z21" s="682"/>
      <c r="AA21" s="683"/>
      <c r="AB21" s="684" t="s">
        <v>6</v>
      </c>
      <c r="AC21" s="685"/>
      <c r="AD21" s="685"/>
      <c r="AE21" s="686"/>
      <c r="AF21" s="687"/>
    </row>
    <row r="22" spans="1:32" s="13" customFormat="1">
      <c r="A22" s="28"/>
      <c r="B22" s="197"/>
      <c r="C22" s="477" t="s">
        <v>143</v>
      </c>
      <c r="D22" s="542"/>
      <c r="E22" s="579" t="str">
        <f t="shared" ref="D22:I22" si="2">E10</f>
        <v>Цена</v>
      </c>
      <c r="F22" s="523"/>
      <c r="G22" s="523"/>
      <c r="H22" s="523"/>
      <c r="I22" s="523"/>
      <c r="J22" s="369"/>
      <c r="K22" s="369"/>
      <c r="L22" s="369"/>
      <c r="M22" s="369"/>
      <c r="N22" s="369"/>
      <c r="O22" s="369"/>
      <c r="P22" s="369"/>
      <c r="Q22" s="369"/>
      <c r="R22" s="574"/>
      <c r="S22" s="579"/>
      <c r="T22" s="523"/>
      <c r="U22" s="523"/>
      <c r="V22" s="523"/>
      <c r="W22" s="523"/>
      <c r="X22" s="369"/>
      <c r="Y22" s="369"/>
      <c r="Z22" s="369"/>
      <c r="AA22" s="369"/>
      <c r="AB22" s="578"/>
      <c r="AC22" s="578"/>
      <c r="AD22" s="578"/>
      <c r="AE22" s="578"/>
      <c r="AF22" s="679"/>
    </row>
    <row r="23" spans="1:32" s="59" customFormat="1" ht="25.5">
      <c r="A23" s="61"/>
      <c r="B23" s="359" t="s">
        <v>65</v>
      </c>
      <c r="C23" s="572" t="s">
        <v>38</v>
      </c>
      <c r="D23" s="365">
        <v>50</v>
      </c>
      <c r="E23" s="393">
        <v>5.45</v>
      </c>
      <c r="F23" s="576">
        <v>12</v>
      </c>
      <c r="G23" s="576">
        <v>1.45</v>
      </c>
      <c r="H23" s="576">
        <v>40</v>
      </c>
      <c r="I23" s="576">
        <v>216</v>
      </c>
      <c r="J23" s="367">
        <v>0.24</v>
      </c>
      <c r="K23" s="367"/>
      <c r="L23" s="367"/>
      <c r="M23" s="367">
        <v>1.2</v>
      </c>
      <c r="N23" s="367">
        <v>27.6</v>
      </c>
      <c r="O23" s="367">
        <v>100.8</v>
      </c>
      <c r="P23" s="367">
        <v>39.6</v>
      </c>
      <c r="Q23" s="367">
        <v>2.2799999999999998</v>
      </c>
      <c r="R23" s="365">
        <v>50</v>
      </c>
      <c r="S23" s="576">
        <v>12</v>
      </c>
      <c r="T23" s="576">
        <v>1.45</v>
      </c>
      <c r="U23" s="576">
        <v>40</v>
      </c>
      <c r="V23" s="576">
        <v>216</v>
      </c>
      <c r="W23" s="367">
        <v>0.24</v>
      </c>
      <c r="X23" s="367"/>
      <c r="Y23" s="367"/>
      <c r="Z23" s="367">
        <v>1.2</v>
      </c>
      <c r="AA23" s="367">
        <v>27.6</v>
      </c>
      <c r="AB23" s="367">
        <v>100.8</v>
      </c>
      <c r="AC23" s="367">
        <v>39.6</v>
      </c>
      <c r="AD23" s="367">
        <v>2.2799999999999998</v>
      </c>
      <c r="AE23" s="448">
        <v>0.9</v>
      </c>
      <c r="AF23" s="680"/>
    </row>
    <row r="24" spans="1:32" s="17" customFormat="1" ht="37.5" customHeight="1">
      <c r="A24" s="29"/>
      <c r="B24" s="430" t="s">
        <v>48</v>
      </c>
      <c r="C24" s="430" t="s">
        <v>41</v>
      </c>
      <c r="D24" s="563">
        <v>200</v>
      </c>
      <c r="E24" s="393">
        <v>29.22</v>
      </c>
      <c r="F24" s="565">
        <v>0</v>
      </c>
      <c r="G24" s="565">
        <v>0</v>
      </c>
      <c r="H24" s="565">
        <v>24.6</v>
      </c>
      <c r="I24" s="565">
        <v>91</v>
      </c>
      <c r="J24" s="416">
        <v>0</v>
      </c>
      <c r="K24" s="416">
        <v>0</v>
      </c>
      <c r="L24" s="416">
        <v>0</v>
      </c>
      <c r="M24" s="416">
        <v>0</v>
      </c>
      <c r="N24" s="416">
        <v>0.7</v>
      </c>
      <c r="O24" s="416">
        <v>0</v>
      </c>
      <c r="P24" s="416">
        <v>0</v>
      </c>
      <c r="Q24" s="416">
        <v>0.1</v>
      </c>
      <c r="R24" s="563">
        <v>200</v>
      </c>
      <c r="S24" s="565">
        <v>0</v>
      </c>
      <c r="T24" s="565">
        <v>0</v>
      </c>
      <c r="U24" s="565">
        <v>24.6</v>
      </c>
      <c r="V24" s="565">
        <v>91</v>
      </c>
      <c r="W24" s="416">
        <v>0</v>
      </c>
      <c r="X24" s="416">
        <v>0</v>
      </c>
      <c r="Y24" s="416">
        <v>0</v>
      </c>
      <c r="Z24" s="416">
        <v>0</v>
      </c>
      <c r="AA24" s="416">
        <v>0.7</v>
      </c>
      <c r="AB24" s="416">
        <v>0</v>
      </c>
      <c r="AC24" s="416">
        <v>0</v>
      </c>
      <c r="AD24" s="416">
        <v>0.1</v>
      </c>
      <c r="AE24" s="448">
        <v>0.8</v>
      </c>
      <c r="AF24" s="688"/>
    </row>
    <row r="25" spans="1:32" s="17" customFormat="1" hidden="1">
      <c r="A25" s="29"/>
      <c r="B25" s="578"/>
      <c r="C25" s="578"/>
      <c r="D25" s="392"/>
      <c r="E25" s="393"/>
      <c r="F25" s="392"/>
      <c r="G25" s="392"/>
      <c r="H25" s="392"/>
      <c r="I25" s="392"/>
      <c r="J25" s="394"/>
      <c r="K25" s="394"/>
      <c r="L25" s="394"/>
      <c r="M25" s="394"/>
      <c r="N25" s="394"/>
      <c r="O25" s="394"/>
      <c r="P25" s="394"/>
      <c r="Q25" s="394"/>
      <c r="R25" s="392"/>
      <c r="S25" s="393"/>
      <c r="T25" s="392"/>
      <c r="U25" s="392"/>
      <c r="V25" s="392"/>
      <c r="W25" s="392"/>
      <c r="X25" s="394"/>
      <c r="Y25" s="394"/>
      <c r="Z25" s="394"/>
      <c r="AA25" s="394"/>
      <c r="AB25" s="417"/>
      <c r="AC25" s="417"/>
      <c r="AD25" s="417"/>
      <c r="AE25" s="417"/>
      <c r="AF25" s="688"/>
    </row>
    <row r="26" spans="1:32" s="135" customFormat="1" ht="24" hidden="1" customHeight="1">
      <c r="B26" s="445"/>
      <c r="C26" s="578"/>
      <c r="D26" s="392"/>
      <c r="E26" s="393"/>
      <c r="F26" s="392"/>
      <c r="G26" s="392"/>
      <c r="H26" s="392"/>
      <c r="I26" s="392"/>
      <c r="J26" s="394"/>
      <c r="K26" s="394"/>
      <c r="L26" s="394"/>
      <c r="M26" s="394"/>
      <c r="N26" s="394"/>
      <c r="O26" s="394"/>
      <c r="P26" s="394"/>
      <c r="Q26" s="394"/>
      <c r="R26" s="392"/>
      <c r="S26" s="393"/>
      <c r="T26" s="392"/>
      <c r="U26" s="392"/>
      <c r="V26" s="392"/>
      <c r="W26" s="392"/>
      <c r="X26" s="394"/>
      <c r="Y26" s="394"/>
      <c r="Z26" s="394"/>
      <c r="AA26" s="394"/>
      <c r="AB26" s="417"/>
      <c r="AC26" s="417"/>
      <c r="AD26" s="417"/>
      <c r="AE26" s="417"/>
      <c r="AF26" s="689"/>
    </row>
    <row r="27" spans="1:32" s="19" customFormat="1" hidden="1">
      <c r="A27" s="30"/>
      <c r="B27" s="368"/>
      <c r="C27" s="368"/>
      <c r="D27" s="575"/>
      <c r="E27" s="580"/>
      <c r="F27" s="575"/>
      <c r="G27" s="575"/>
      <c r="H27" s="575"/>
      <c r="I27" s="575"/>
      <c r="J27" s="390"/>
      <c r="K27" s="390"/>
      <c r="L27" s="390"/>
      <c r="M27" s="390"/>
      <c r="N27" s="390"/>
      <c r="O27" s="390"/>
      <c r="P27" s="390"/>
      <c r="Q27" s="390"/>
      <c r="R27" s="575"/>
      <c r="S27" s="580"/>
      <c r="T27" s="575"/>
      <c r="U27" s="575"/>
      <c r="V27" s="575"/>
      <c r="W27" s="575"/>
      <c r="X27" s="390"/>
      <c r="Y27" s="390"/>
      <c r="Z27" s="390"/>
      <c r="AA27" s="390"/>
      <c r="AB27" s="443"/>
      <c r="AC27" s="443"/>
      <c r="AD27" s="443"/>
      <c r="AE27" s="443"/>
      <c r="AF27" s="690"/>
    </row>
    <row r="28" spans="1:32" s="144" customFormat="1" ht="28.5" hidden="1" customHeight="1">
      <c r="A28" s="34"/>
      <c r="B28" s="578"/>
      <c r="C28" s="368"/>
      <c r="D28" s="575"/>
      <c r="E28" s="580"/>
      <c r="F28" s="392"/>
      <c r="G28" s="392"/>
      <c r="H28" s="392"/>
      <c r="I28" s="480"/>
      <c r="J28" s="390"/>
      <c r="K28" s="390"/>
      <c r="L28" s="390"/>
      <c r="M28" s="390"/>
      <c r="N28" s="390"/>
      <c r="O28" s="390"/>
      <c r="P28" s="390"/>
      <c r="Q28" s="390"/>
      <c r="R28" s="575"/>
      <c r="S28" s="580"/>
      <c r="T28" s="392"/>
      <c r="U28" s="392"/>
      <c r="V28" s="392"/>
      <c r="W28" s="480"/>
      <c r="X28" s="390"/>
      <c r="Y28" s="394"/>
      <c r="Z28" s="394"/>
      <c r="AA28" s="394"/>
      <c r="AB28" s="417"/>
      <c r="AC28" s="417"/>
      <c r="AD28" s="417"/>
      <c r="AE28" s="417"/>
      <c r="AF28" s="691"/>
    </row>
    <row r="29" spans="1:32" s="1" customFormat="1" ht="16.5" customHeight="1">
      <c r="A29" s="276"/>
      <c r="B29" s="379"/>
      <c r="C29" s="379"/>
      <c r="D29" s="419">
        <f t="shared" ref="D29:I29" si="3">SUM(D23:D28)</f>
        <v>250</v>
      </c>
      <c r="E29" s="420">
        <f t="shared" si="3"/>
        <v>34.67</v>
      </c>
      <c r="F29" s="419">
        <f t="shared" si="3"/>
        <v>12</v>
      </c>
      <c r="G29" s="419">
        <f t="shared" si="3"/>
        <v>1.45</v>
      </c>
      <c r="H29" s="419">
        <f t="shared" si="3"/>
        <v>64.599999999999994</v>
      </c>
      <c r="I29" s="419">
        <f t="shared" si="3"/>
        <v>307</v>
      </c>
      <c r="J29" s="421"/>
      <c r="K29" s="421"/>
      <c r="L29" s="421"/>
      <c r="M29" s="421"/>
      <c r="N29" s="421"/>
      <c r="O29" s="421"/>
      <c r="P29" s="421"/>
      <c r="Q29" s="421"/>
      <c r="R29" s="419">
        <f t="shared" ref="R29:W29" si="4">SUM(R23:R28)</f>
        <v>250</v>
      </c>
      <c r="S29" s="420">
        <f t="shared" si="4"/>
        <v>12</v>
      </c>
      <c r="T29" s="419">
        <f t="shared" si="4"/>
        <v>1.45</v>
      </c>
      <c r="U29" s="419">
        <f t="shared" si="4"/>
        <v>64.599999999999994</v>
      </c>
      <c r="V29" s="419">
        <f t="shared" si="4"/>
        <v>307</v>
      </c>
      <c r="W29" s="419">
        <f t="shared" si="4"/>
        <v>0.24</v>
      </c>
      <c r="X29" s="421"/>
      <c r="Y29" s="421"/>
      <c r="Z29" s="421"/>
      <c r="AA29" s="421"/>
      <c r="AB29" s="692"/>
      <c r="AC29" s="692"/>
      <c r="AD29" s="692"/>
      <c r="AE29" s="692"/>
      <c r="AF29" s="693"/>
    </row>
    <row r="30" spans="1:32" s="133" customFormat="1" ht="13.5" hidden="1" customHeight="1">
      <c r="A30" s="27"/>
      <c r="B30" s="572"/>
      <c r="C30" s="572"/>
      <c r="D30" s="577"/>
      <c r="E30" s="382"/>
      <c r="F30" s="577"/>
      <c r="G30" s="577"/>
      <c r="H30" s="577"/>
      <c r="I30" s="577"/>
      <c r="J30" s="383"/>
      <c r="K30" s="383"/>
      <c r="L30" s="383"/>
      <c r="M30" s="383"/>
      <c r="N30" s="383"/>
      <c r="O30" s="383"/>
      <c r="P30" s="383"/>
      <c r="Q30" s="383"/>
      <c r="R30" s="577"/>
      <c r="S30" s="382"/>
      <c r="T30" s="577"/>
      <c r="U30" s="577"/>
      <c r="V30" s="577"/>
      <c r="W30" s="577"/>
      <c r="X30" s="383"/>
      <c r="Y30" s="383"/>
      <c r="Z30" s="383"/>
      <c r="AA30" s="383"/>
      <c r="AB30" s="367"/>
      <c r="AC30" s="367"/>
      <c r="AD30" s="367"/>
      <c r="AE30" s="367"/>
      <c r="AF30" s="678"/>
    </row>
    <row r="31" spans="1:32" s="133" customFormat="1">
      <c r="A31" s="27"/>
      <c r="B31" s="630" t="s">
        <v>17</v>
      </c>
      <c r="C31" s="632"/>
      <c r="D31" s="577"/>
      <c r="E31" s="382"/>
      <c r="F31" s="577">
        <f>F29+F21</f>
        <v>28.13</v>
      </c>
      <c r="G31" s="577">
        <f>G29+G21</f>
        <v>19.674999999999994</v>
      </c>
      <c r="H31" s="577">
        <f>H29+H21</f>
        <v>133.29999999999998</v>
      </c>
      <c r="I31" s="577">
        <f>I29+I21</f>
        <v>794.2</v>
      </c>
      <c r="J31" s="383"/>
      <c r="K31" s="383"/>
      <c r="L31" s="383"/>
      <c r="M31" s="383"/>
      <c r="N31" s="383"/>
      <c r="O31" s="383"/>
      <c r="P31" s="383"/>
      <c r="Q31" s="383"/>
      <c r="R31" s="577"/>
      <c r="S31" s="382"/>
      <c r="T31" s="577">
        <f>T29+T21</f>
        <v>27.49</v>
      </c>
      <c r="U31" s="577">
        <f>U29+U21</f>
        <v>90.249999999999986</v>
      </c>
      <c r="V31" s="577">
        <f>V29+V21</f>
        <v>395.3</v>
      </c>
      <c r="W31" s="577">
        <f>W29+W21</f>
        <v>677.24</v>
      </c>
      <c r="X31" s="383"/>
      <c r="Y31" s="383"/>
      <c r="Z31" s="383"/>
      <c r="AA31" s="383"/>
      <c r="AB31" s="367"/>
      <c r="AC31" s="367"/>
      <c r="AD31" s="367"/>
      <c r="AE31" s="367"/>
      <c r="AF31" s="678"/>
    </row>
    <row r="32" spans="1:32" s="133" customFormat="1">
      <c r="B32" s="52"/>
      <c r="C32" s="52"/>
      <c r="D32" s="334"/>
      <c r="E32" s="335"/>
      <c r="F32" s="322" t="s">
        <v>102</v>
      </c>
      <c r="G32" s="322" t="s">
        <v>103</v>
      </c>
      <c r="H32" s="322" t="s">
        <v>104</v>
      </c>
      <c r="I32" s="322" t="s">
        <v>105</v>
      </c>
      <c r="J32" s="336"/>
      <c r="K32" s="336"/>
      <c r="L32" s="336"/>
      <c r="M32" s="336"/>
      <c r="N32" s="336"/>
      <c r="O32" s="336"/>
      <c r="P32" s="336"/>
      <c r="Q32" s="336"/>
      <c r="R32" s="336"/>
      <c r="S32" s="335"/>
      <c r="T32" s="322" t="s">
        <v>138</v>
      </c>
      <c r="U32" s="322" t="s">
        <v>139</v>
      </c>
      <c r="V32" s="322" t="s">
        <v>140</v>
      </c>
      <c r="W32" s="322" t="s">
        <v>141</v>
      </c>
      <c r="X32" s="334"/>
      <c r="Y32" s="334"/>
      <c r="Z32" s="334"/>
      <c r="AA32" s="334"/>
      <c r="AB32" s="52"/>
      <c r="AC32" s="52"/>
      <c r="AD32" s="52"/>
      <c r="AE32" s="52"/>
      <c r="AF32" s="71"/>
    </row>
    <row r="33" spans="2:32" s="133" customFormat="1">
      <c r="B33" s="52"/>
      <c r="C33" s="52"/>
      <c r="D33" s="334"/>
      <c r="E33" s="335"/>
      <c r="F33" s="350"/>
      <c r="G33" s="350"/>
      <c r="H33" s="350"/>
      <c r="I33" s="350"/>
      <c r="J33" s="336"/>
      <c r="K33" s="336"/>
      <c r="L33" s="336"/>
      <c r="M33" s="336"/>
      <c r="N33" s="336"/>
      <c r="O33" s="336"/>
      <c r="P33" s="336"/>
      <c r="Q33" s="336"/>
      <c r="R33" s="336"/>
      <c r="S33" s="335"/>
      <c r="T33" s="350"/>
      <c r="U33" s="350"/>
      <c r="V33" s="350"/>
      <c r="W33" s="350"/>
      <c r="X33" s="334"/>
      <c r="Y33" s="334"/>
      <c r="Z33" s="334"/>
      <c r="AA33" s="334"/>
      <c r="AB33" s="52"/>
      <c r="AC33" s="52"/>
      <c r="AD33" s="52"/>
      <c r="AE33" s="52"/>
      <c r="AF33" s="71"/>
    </row>
    <row r="34" spans="2:32" s="133" customFormat="1">
      <c r="B34" s="52"/>
      <c r="C34" s="52"/>
      <c r="D34" s="52"/>
      <c r="E34" s="176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176"/>
      <c r="T34" s="73"/>
      <c r="U34" s="73"/>
      <c r="V34" s="73"/>
      <c r="W34" s="73"/>
      <c r="X34" s="52"/>
      <c r="Y34" s="52"/>
      <c r="Z34" s="52"/>
      <c r="AA34" s="52"/>
      <c r="AB34" s="52"/>
      <c r="AC34" s="52"/>
      <c r="AD34" s="52"/>
      <c r="AE34" s="52"/>
      <c r="AF34" s="71"/>
    </row>
  </sheetData>
  <mergeCells count="31">
    <mergeCell ref="X21:AA21"/>
    <mergeCell ref="AB21:AE21"/>
    <mergeCell ref="B31:C31"/>
    <mergeCell ref="J10:M12"/>
    <mergeCell ref="N10:Q12"/>
    <mergeCell ref="B10:B12"/>
    <mergeCell ref="C10:C12"/>
    <mergeCell ref="E10:E14"/>
    <mergeCell ref="F10:F14"/>
    <mergeCell ref="G10:G14"/>
    <mergeCell ref="H10:H14"/>
    <mergeCell ref="I10:I14"/>
    <mergeCell ref="J21:M21"/>
    <mergeCell ref="N21:Q21"/>
    <mergeCell ref="X10:AA10"/>
    <mergeCell ref="AB10:AE10"/>
    <mergeCell ref="B7:F7"/>
    <mergeCell ref="B8:F8"/>
    <mergeCell ref="W10:W14"/>
    <mergeCell ref="D10:D14"/>
    <mergeCell ref="R10:R14"/>
    <mergeCell ref="S10:S14"/>
    <mergeCell ref="T10:T14"/>
    <mergeCell ref="U10:U14"/>
    <mergeCell ref="V10:V14"/>
    <mergeCell ref="B9:F9"/>
    <mergeCell ref="W2:AA2"/>
    <mergeCell ref="N3:AE3"/>
    <mergeCell ref="B4:AB4"/>
    <mergeCell ref="B5:AB5"/>
    <mergeCell ref="B6:F6"/>
  </mergeCells>
  <pageMargins left="0" right="0" top="0" bottom="0" header="0.11811023622047245" footer="0.11811023622047245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I34"/>
  <sheetViews>
    <sheetView view="pageBreakPreview" topLeftCell="B10" zoomScaleSheetLayoutView="100" workbookViewId="0">
      <selection activeCell="B10" sqref="B10:AE21"/>
    </sheetView>
  </sheetViews>
  <sheetFormatPr defaultColWidth="9.140625" defaultRowHeight="15"/>
  <cols>
    <col min="1" max="1" width="1.85546875" style="11" hidden="1" customWidth="1"/>
    <col min="2" max="2" width="9.5703125" style="153" bestFit="1" customWidth="1"/>
    <col min="3" max="3" width="15.42578125" style="153" customWidth="1"/>
    <col min="4" max="4" width="5.28515625" style="153" customWidth="1"/>
    <col min="5" max="5" width="4.85546875" style="202" hidden="1" customWidth="1"/>
    <col min="6" max="7" width="7.5703125" style="153" bestFit="1" customWidth="1"/>
    <col min="8" max="8" width="7.5703125" style="153" customWidth="1"/>
    <col min="9" max="9" width="6.5703125" style="153" customWidth="1"/>
    <col min="10" max="17" width="3" style="153" bestFit="1" customWidth="1"/>
    <col min="18" max="18" width="5.7109375" style="153" customWidth="1"/>
    <col min="19" max="19" width="4.85546875" style="202" hidden="1" customWidth="1"/>
    <col min="20" max="20" width="5.28515625" style="153" bestFit="1" customWidth="1"/>
    <col min="21" max="21" width="5.85546875" style="153" customWidth="1"/>
    <col min="22" max="22" width="5.5703125" style="153" customWidth="1"/>
    <col min="23" max="23" width="8.42578125" style="153" bestFit="1" customWidth="1"/>
    <col min="24" max="31" width="3" style="153" bestFit="1" customWidth="1"/>
    <col min="32" max="32" width="9.140625" style="146"/>
    <col min="33" max="33" width="9.140625" style="147"/>
    <col min="34" max="35" width="9.140625" style="133"/>
    <col min="36" max="16384" width="9.140625" style="11"/>
  </cols>
  <sheetData>
    <row r="1" spans="1:35" hidden="1">
      <c r="A1" s="26"/>
      <c r="B1" s="145"/>
      <c r="C1" s="145"/>
      <c r="D1" s="145"/>
      <c r="E1" s="201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201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</row>
    <row r="2" spans="1:35" s="12" customFormat="1" ht="15.75" hidden="1">
      <c r="A2" s="26"/>
      <c r="B2" s="186"/>
      <c r="C2" s="186"/>
      <c r="D2" s="163"/>
      <c r="E2" s="185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85"/>
      <c r="T2" s="185"/>
      <c r="U2" s="185"/>
      <c r="V2" s="163"/>
      <c r="W2" s="605" t="s">
        <v>106</v>
      </c>
      <c r="X2" s="605"/>
      <c r="Y2" s="605"/>
      <c r="Z2" s="605"/>
      <c r="AA2" s="605"/>
      <c r="AB2" s="163"/>
      <c r="AC2" s="163"/>
      <c r="AD2" s="163"/>
      <c r="AE2" s="163"/>
      <c r="AF2" s="163"/>
      <c r="AG2" s="147"/>
      <c r="AH2" s="133"/>
      <c r="AI2" s="133"/>
    </row>
    <row r="3" spans="1:35" s="12" customFormat="1" ht="15.75" hidden="1">
      <c r="A3" s="26"/>
      <c r="B3" s="186"/>
      <c r="C3" s="186"/>
      <c r="D3" s="163"/>
      <c r="E3" s="185"/>
      <c r="F3" s="163"/>
      <c r="G3" s="163"/>
      <c r="H3" s="163"/>
      <c r="I3" s="163"/>
      <c r="J3" s="163"/>
      <c r="K3" s="163"/>
      <c r="L3" s="163"/>
      <c r="M3" s="163"/>
      <c r="N3" s="606" t="s">
        <v>107</v>
      </c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162"/>
      <c r="AG3" s="147"/>
      <c r="AH3" s="133"/>
      <c r="AI3" s="133"/>
    </row>
    <row r="4" spans="1:35" s="12" customFormat="1" ht="20.25" hidden="1">
      <c r="A4" s="26"/>
      <c r="B4" s="619" t="s">
        <v>108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147"/>
      <c r="AH4" s="133"/>
      <c r="AI4" s="133"/>
    </row>
    <row r="5" spans="1:35" s="12" customFormat="1" ht="20.25" hidden="1">
      <c r="A5" s="26"/>
      <c r="B5" s="619" t="s">
        <v>109</v>
      </c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619"/>
      <c r="AE5" s="619"/>
      <c r="AF5" s="619"/>
      <c r="AG5" s="147"/>
      <c r="AH5" s="133"/>
      <c r="AI5" s="133"/>
    </row>
    <row r="6" spans="1:35" s="12" customFormat="1" hidden="1">
      <c r="A6" s="26"/>
      <c r="B6" s="178" t="s">
        <v>135</v>
      </c>
      <c r="C6" s="212"/>
      <c r="D6" s="212"/>
      <c r="E6" s="179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179"/>
      <c r="T6" s="179"/>
      <c r="U6" s="179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147"/>
      <c r="AH6" s="133"/>
      <c r="AI6" s="133"/>
    </row>
    <row r="7" spans="1:35" s="12" customFormat="1" hidden="1">
      <c r="A7" s="26"/>
      <c r="B7" s="178" t="s">
        <v>110</v>
      </c>
      <c r="C7" s="212"/>
      <c r="D7" s="212"/>
      <c r="E7" s="179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179"/>
      <c r="T7" s="179"/>
      <c r="U7" s="179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147"/>
      <c r="AH7" s="133"/>
      <c r="AI7" s="133"/>
    </row>
    <row r="8" spans="1:35" s="12" customFormat="1" ht="15.75" hidden="1">
      <c r="A8" s="26"/>
      <c r="B8" s="178" t="s">
        <v>128</v>
      </c>
      <c r="C8" s="180"/>
      <c r="D8" s="181"/>
      <c r="E8" s="182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2"/>
      <c r="T8" s="182"/>
      <c r="U8" s="182"/>
      <c r="V8" s="181"/>
      <c r="W8" s="182"/>
      <c r="X8" s="181"/>
      <c r="Y8" s="181"/>
      <c r="Z8" s="181"/>
      <c r="AA8" s="181"/>
      <c r="AB8" s="181"/>
      <c r="AC8" s="181"/>
      <c r="AD8" s="181"/>
      <c r="AE8" s="181"/>
      <c r="AF8" s="181"/>
      <c r="AG8" s="147"/>
      <c r="AH8" s="133"/>
      <c r="AI8" s="133"/>
    </row>
    <row r="9" spans="1:35" s="12" customFormat="1" ht="15.75" hidden="1">
      <c r="A9" s="26"/>
      <c r="B9" s="183" t="s">
        <v>121</v>
      </c>
      <c r="C9" s="180"/>
      <c r="D9" s="181"/>
      <c r="E9" s="182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2"/>
      <c r="T9" s="182"/>
      <c r="U9" s="182"/>
      <c r="V9" s="181"/>
      <c r="W9" s="182"/>
      <c r="X9" s="181"/>
      <c r="Y9" s="181"/>
      <c r="Z9" s="181"/>
      <c r="AA9" s="181"/>
      <c r="AB9" s="181"/>
      <c r="AC9" s="181"/>
      <c r="AD9" s="181"/>
      <c r="AE9" s="181"/>
      <c r="AF9" s="181"/>
      <c r="AG9" s="147"/>
      <c r="AH9" s="133"/>
      <c r="AI9" s="133"/>
    </row>
    <row r="10" spans="1:35" s="46" customFormat="1" ht="23.25" customHeight="1">
      <c r="A10" s="47"/>
      <c r="B10" s="618" t="s">
        <v>18</v>
      </c>
      <c r="C10" s="618" t="s">
        <v>0</v>
      </c>
      <c r="D10" s="612" t="s">
        <v>55</v>
      </c>
      <c r="E10" s="609" t="s">
        <v>94</v>
      </c>
      <c r="F10" s="612" t="s">
        <v>1</v>
      </c>
      <c r="G10" s="612" t="s">
        <v>2</v>
      </c>
      <c r="H10" s="612" t="s">
        <v>3</v>
      </c>
      <c r="I10" s="612" t="s">
        <v>4</v>
      </c>
      <c r="J10" s="615" t="s">
        <v>5</v>
      </c>
      <c r="K10" s="615"/>
      <c r="L10" s="615"/>
      <c r="M10" s="615"/>
      <c r="N10" s="615" t="s">
        <v>6</v>
      </c>
      <c r="O10" s="615"/>
      <c r="P10" s="615"/>
      <c r="Q10" s="615"/>
      <c r="R10" s="612" t="s">
        <v>36</v>
      </c>
      <c r="S10" s="609" t="s">
        <v>94</v>
      </c>
      <c r="T10" s="620" t="s">
        <v>1</v>
      </c>
      <c r="U10" s="620" t="s">
        <v>2</v>
      </c>
      <c r="V10" s="620" t="s">
        <v>3</v>
      </c>
      <c r="W10" s="620" t="s">
        <v>4</v>
      </c>
      <c r="X10" s="615" t="s">
        <v>5</v>
      </c>
      <c r="Y10" s="615"/>
      <c r="Z10" s="615"/>
      <c r="AA10" s="615"/>
      <c r="AB10" s="615" t="s">
        <v>6</v>
      </c>
      <c r="AC10" s="615"/>
      <c r="AD10" s="615"/>
      <c r="AE10" s="615"/>
      <c r="AF10" s="146"/>
      <c r="AG10" s="147"/>
    </row>
    <row r="11" spans="1:35" s="46" customFormat="1" ht="2.25" hidden="1" customHeight="1">
      <c r="A11" s="47"/>
      <c r="B11" s="618"/>
      <c r="C11" s="618"/>
      <c r="D11" s="613"/>
      <c r="E11" s="610"/>
      <c r="F11" s="613"/>
      <c r="G11" s="613"/>
      <c r="H11" s="613"/>
      <c r="I11" s="613"/>
      <c r="J11" s="615"/>
      <c r="K11" s="615"/>
      <c r="L11" s="615"/>
      <c r="M11" s="615"/>
      <c r="N11" s="615"/>
      <c r="O11" s="615"/>
      <c r="P11" s="615"/>
      <c r="Q11" s="615"/>
      <c r="R11" s="613"/>
      <c r="S11" s="610"/>
      <c r="T11" s="621"/>
      <c r="U11" s="621"/>
      <c r="V11" s="621"/>
      <c r="W11" s="621"/>
      <c r="X11" s="378"/>
      <c r="Y11" s="378"/>
      <c r="Z11" s="378"/>
      <c r="AA11" s="378"/>
      <c r="AB11" s="378"/>
      <c r="AC11" s="378"/>
      <c r="AD11" s="378"/>
      <c r="AE11" s="378"/>
      <c r="AF11" s="146"/>
      <c r="AG11" s="147"/>
    </row>
    <row r="12" spans="1:35" s="46" customFormat="1" ht="15" hidden="1" customHeight="1">
      <c r="A12" s="47"/>
      <c r="B12" s="618"/>
      <c r="C12" s="618"/>
      <c r="D12" s="613"/>
      <c r="E12" s="610"/>
      <c r="F12" s="613"/>
      <c r="G12" s="613"/>
      <c r="H12" s="613"/>
      <c r="I12" s="613"/>
      <c r="J12" s="615"/>
      <c r="K12" s="615"/>
      <c r="L12" s="615"/>
      <c r="M12" s="615"/>
      <c r="N12" s="615"/>
      <c r="O12" s="615"/>
      <c r="P12" s="615"/>
      <c r="Q12" s="615"/>
      <c r="R12" s="613"/>
      <c r="S12" s="610"/>
      <c r="T12" s="621"/>
      <c r="U12" s="621"/>
      <c r="V12" s="621"/>
      <c r="W12" s="621"/>
      <c r="X12" s="378"/>
      <c r="Y12" s="378"/>
      <c r="Z12" s="378"/>
      <c r="AA12" s="378"/>
      <c r="AB12" s="378"/>
      <c r="AC12" s="378"/>
      <c r="AD12" s="378"/>
      <c r="AE12" s="378"/>
      <c r="AF12" s="146"/>
      <c r="AG12" s="147"/>
    </row>
    <row r="13" spans="1:35" s="46" customFormat="1" ht="18.75" hidden="1" customHeight="1">
      <c r="A13" s="47"/>
      <c r="B13" s="200"/>
      <c r="C13" s="200"/>
      <c r="D13" s="613"/>
      <c r="E13" s="610"/>
      <c r="F13" s="613"/>
      <c r="G13" s="613"/>
      <c r="H13" s="613"/>
      <c r="I13" s="613"/>
      <c r="J13" s="252"/>
      <c r="K13" s="252"/>
      <c r="L13" s="252"/>
      <c r="M13" s="252"/>
      <c r="N13" s="252"/>
      <c r="O13" s="252"/>
      <c r="P13" s="252"/>
      <c r="Q13" s="252"/>
      <c r="R13" s="613"/>
      <c r="S13" s="610"/>
      <c r="T13" s="621"/>
      <c r="U13" s="621"/>
      <c r="V13" s="621"/>
      <c r="W13" s="621"/>
      <c r="X13" s="252"/>
      <c r="Y13" s="252"/>
      <c r="Z13" s="252"/>
      <c r="AA13" s="252"/>
      <c r="AB13" s="252"/>
      <c r="AC13" s="252"/>
      <c r="AD13" s="252"/>
      <c r="AE13" s="252"/>
      <c r="AF13" s="146"/>
      <c r="AG13" s="147"/>
    </row>
    <row r="14" spans="1:35" s="46" customFormat="1" ht="17.25" customHeight="1">
      <c r="A14" s="47"/>
      <c r="B14" s="379" t="s">
        <v>27</v>
      </c>
      <c r="C14" s="379" t="s">
        <v>19</v>
      </c>
      <c r="D14" s="614"/>
      <c r="E14" s="611"/>
      <c r="F14" s="614"/>
      <c r="G14" s="614"/>
      <c r="H14" s="614"/>
      <c r="I14" s="614"/>
      <c r="J14" s="252" t="s">
        <v>7</v>
      </c>
      <c r="K14" s="252" t="s">
        <v>8</v>
      </c>
      <c r="L14" s="252" t="s">
        <v>9</v>
      </c>
      <c r="M14" s="252" t="s">
        <v>10</v>
      </c>
      <c r="N14" s="252" t="s">
        <v>11</v>
      </c>
      <c r="O14" s="252" t="s">
        <v>12</v>
      </c>
      <c r="P14" s="252" t="s">
        <v>13</v>
      </c>
      <c r="Q14" s="252" t="s">
        <v>14</v>
      </c>
      <c r="R14" s="614"/>
      <c r="S14" s="611"/>
      <c r="T14" s="622"/>
      <c r="U14" s="622"/>
      <c r="V14" s="622"/>
      <c r="W14" s="622"/>
      <c r="X14" s="252" t="s">
        <v>7</v>
      </c>
      <c r="Y14" s="252" t="s">
        <v>8</v>
      </c>
      <c r="Z14" s="252" t="s">
        <v>9</v>
      </c>
      <c r="AA14" s="252" t="s">
        <v>10</v>
      </c>
      <c r="AB14" s="252" t="s">
        <v>11</v>
      </c>
      <c r="AC14" s="252" t="s">
        <v>12</v>
      </c>
      <c r="AD14" s="252" t="s">
        <v>13</v>
      </c>
      <c r="AE14" s="252" t="s">
        <v>14</v>
      </c>
      <c r="AF14" s="146"/>
      <c r="AG14" s="147"/>
    </row>
    <row r="15" spans="1:35" s="49" customFormat="1" ht="51">
      <c r="A15" s="48"/>
      <c r="B15" s="380" t="s">
        <v>77</v>
      </c>
      <c r="C15" s="380" t="s">
        <v>49</v>
      </c>
      <c r="D15" s="381">
        <v>150</v>
      </c>
      <c r="E15" s="382">
        <v>15</v>
      </c>
      <c r="F15" s="381">
        <v>2.6</v>
      </c>
      <c r="G15" s="381">
        <v>6.8</v>
      </c>
      <c r="H15" s="381">
        <v>5.3</v>
      </c>
      <c r="I15" s="381">
        <v>184.6</v>
      </c>
      <c r="J15" s="383">
        <v>0.1076</v>
      </c>
      <c r="K15" s="383">
        <v>0.41599999999999998</v>
      </c>
      <c r="L15" s="383">
        <v>1.0999999999999999E-2</v>
      </c>
      <c r="M15" s="383">
        <v>7.4999999999999997E-2</v>
      </c>
      <c r="N15" s="383">
        <v>103.21</v>
      </c>
      <c r="O15" s="383">
        <v>53.33</v>
      </c>
      <c r="P15" s="383">
        <v>7.95</v>
      </c>
      <c r="Q15" s="383">
        <v>0.06</v>
      </c>
      <c r="R15" s="381">
        <v>200</v>
      </c>
      <c r="S15" s="382">
        <v>16</v>
      </c>
      <c r="T15" s="381">
        <v>2</v>
      </c>
      <c r="U15" s="381">
        <v>8</v>
      </c>
      <c r="V15" s="381">
        <v>10</v>
      </c>
      <c r="W15" s="381">
        <v>220</v>
      </c>
      <c r="X15" s="383">
        <v>0.14349999999999999</v>
      </c>
      <c r="Y15" s="383">
        <v>0.55500000000000005</v>
      </c>
      <c r="Z15" s="383">
        <v>1.4999999999999999E-2</v>
      </c>
      <c r="AA15" s="383">
        <v>0.1</v>
      </c>
      <c r="AB15" s="383">
        <v>137.61000000000001</v>
      </c>
      <c r="AC15" s="383">
        <v>71.099999999999994</v>
      </c>
      <c r="AD15" s="367">
        <v>10.6</v>
      </c>
      <c r="AE15" s="375">
        <v>0.08</v>
      </c>
      <c r="AF15" s="148"/>
      <c r="AG15" s="149"/>
    </row>
    <row r="16" spans="1:35" s="217" customFormat="1" ht="18.75" customHeight="1">
      <c r="A16" s="213"/>
      <c r="B16" s="384" t="s">
        <v>78</v>
      </c>
      <c r="C16" s="384" t="s">
        <v>21</v>
      </c>
      <c r="D16" s="385">
        <v>200</v>
      </c>
      <c r="E16" s="386">
        <v>6.35</v>
      </c>
      <c r="F16" s="387">
        <v>5.8</v>
      </c>
      <c r="G16" s="387">
        <v>5.8</v>
      </c>
      <c r="H16" s="387">
        <v>34.4</v>
      </c>
      <c r="I16" s="387">
        <v>205.6</v>
      </c>
      <c r="J16" s="388">
        <v>1.59</v>
      </c>
      <c r="K16" s="388">
        <v>0.06</v>
      </c>
      <c r="L16" s="388">
        <v>0.19</v>
      </c>
      <c r="M16" s="388">
        <v>0.17</v>
      </c>
      <c r="N16" s="388">
        <v>152.22</v>
      </c>
      <c r="O16" s="388">
        <v>21.34</v>
      </c>
      <c r="P16" s="388">
        <v>124.56</v>
      </c>
      <c r="Q16" s="388">
        <v>0.48</v>
      </c>
      <c r="R16" s="387">
        <v>200</v>
      </c>
      <c r="S16" s="389">
        <f>E16</f>
        <v>6.35</v>
      </c>
      <c r="T16" s="387">
        <f>F16</f>
        <v>5.8</v>
      </c>
      <c r="U16" s="387">
        <f>G16</f>
        <v>5.8</v>
      </c>
      <c r="V16" s="387">
        <f>H16</f>
        <v>34.4</v>
      </c>
      <c r="W16" s="387">
        <f>I16</f>
        <v>205.6</v>
      </c>
      <c r="X16" s="390">
        <v>1.59</v>
      </c>
      <c r="Y16" s="390">
        <v>0.06</v>
      </c>
      <c r="Z16" s="390">
        <v>0.19</v>
      </c>
      <c r="AA16" s="390">
        <v>0.17</v>
      </c>
      <c r="AB16" s="390">
        <v>152.22</v>
      </c>
      <c r="AC16" s="390">
        <v>21.34</v>
      </c>
      <c r="AD16" s="390">
        <v>124.56</v>
      </c>
      <c r="AE16" s="391">
        <v>0.48</v>
      </c>
      <c r="AF16" s="215"/>
      <c r="AG16" s="216"/>
    </row>
    <row r="17" spans="1:35" s="223" customFormat="1" ht="25.5">
      <c r="A17" s="218"/>
      <c r="B17" s="384" t="s">
        <v>58</v>
      </c>
      <c r="C17" s="369" t="s">
        <v>120</v>
      </c>
      <c r="D17" s="392">
        <v>100</v>
      </c>
      <c r="E17" s="393">
        <v>24.84</v>
      </c>
      <c r="F17" s="392">
        <v>0.2</v>
      </c>
      <c r="G17" s="392">
        <v>0.2</v>
      </c>
      <c r="H17" s="392">
        <v>10</v>
      </c>
      <c r="I17" s="392">
        <v>70</v>
      </c>
      <c r="J17" s="394">
        <v>1.4999999999999999E-2</v>
      </c>
      <c r="K17" s="394">
        <v>5</v>
      </c>
      <c r="L17" s="394">
        <v>2.5</v>
      </c>
      <c r="M17" s="394">
        <v>0.1</v>
      </c>
      <c r="N17" s="394">
        <v>8</v>
      </c>
      <c r="O17" s="394">
        <v>0.2</v>
      </c>
      <c r="P17" s="394">
        <v>4.5</v>
      </c>
      <c r="Q17" s="394">
        <v>1.1000000000000001</v>
      </c>
      <c r="R17" s="392">
        <v>100</v>
      </c>
      <c r="S17" s="393">
        <f>E17</f>
        <v>24.84</v>
      </c>
      <c r="T17" s="392">
        <v>0.2</v>
      </c>
      <c r="U17" s="392">
        <v>0.2</v>
      </c>
      <c r="V17" s="392">
        <v>10</v>
      </c>
      <c r="W17" s="392">
        <v>127.8</v>
      </c>
      <c r="X17" s="394">
        <v>1.4999999999999999E-2</v>
      </c>
      <c r="Y17" s="394">
        <v>5</v>
      </c>
      <c r="Z17" s="394">
        <v>2.5</v>
      </c>
      <c r="AA17" s="394">
        <v>0.1</v>
      </c>
      <c r="AB17" s="394">
        <v>8</v>
      </c>
      <c r="AC17" s="394">
        <v>0.2</v>
      </c>
      <c r="AD17" s="394">
        <v>4.5</v>
      </c>
      <c r="AE17" s="395">
        <v>1.1000000000000001</v>
      </c>
      <c r="AF17" s="220"/>
      <c r="AG17" s="221"/>
      <c r="AH17" s="222"/>
      <c r="AI17" s="222"/>
    </row>
    <row r="18" spans="1:35" s="222" customFormat="1" ht="25.5">
      <c r="A18" s="224"/>
      <c r="B18" s="369" t="s">
        <v>56</v>
      </c>
      <c r="C18" s="384" t="s">
        <v>20</v>
      </c>
      <c r="D18" s="385">
        <v>40</v>
      </c>
      <c r="E18" s="386">
        <v>1.57</v>
      </c>
      <c r="F18" s="385">
        <v>2.84</v>
      </c>
      <c r="G18" s="385">
        <v>0.4</v>
      </c>
      <c r="H18" s="392">
        <v>2.9</v>
      </c>
      <c r="I18" s="392">
        <v>24</v>
      </c>
      <c r="J18" s="390">
        <v>0.08</v>
      </c>
      <c r="K18" s="390">
        <v>0</v>
      </c>
      <c r="L18" s="390">
        <v>0</v>
      </c>
      <c r="M18" s="390">
        <v>0.4</v>
      </c>
      <c r="N18" s="390">
        <v>9.1999999999999993</v>
      </c>
      <c r="O18" s="390">
        <v>13.2</v>
      </c>
      <c r="P18" s="390">
        <v>33.6</v>
      </c>
      <c r="Q18" s="394">
        <v>0.76</v>
      </c>
      <c r="R18" s="385">
        <v>40</v>
      </c>
      <c r="S18" s="386">
        <f>E18</f>
        <v>1.57</v>
      </c>
      <c r="T18" s="385">
        <v>2.84</v>
      </c>
      <c r="U18" s="385">
        <v>0.4</v>
      </c>
      <c r="V18" s="392">
        <f>H18</f>
        <v>2.9</v>
      </c>
      <c r="W18" s="392">
        <v>24</v>
      </c>
      <c r="X18" s="390">
        <v>0.08</v>
      </c>
      <c r="Y18" s="390">
        <v>0</v>
      </c>
      <c r="Z18" s="390">
        <v>0</v>
      </c>
      <c r="AA18" s="390">
        <v>0.4</v>
      </c>
      <c r="AB18" s="390">
        <v>9.1999999999999993</v>
      </c>
      <c r="AC18" s="390">
        <v>13.2</v>
      </c>
      <c r="AD18" s="390">
        <v>33.6</v>
      </c>
      <c r="AE18" s="395">
        <v>0.76</v>
      </c>
      <c r="AF18" s="220"/>
      <c r="AG18" s="221"/>
    </row>
    <row r="19" spans="1:35" s="222" customFormat="1" ht="17.25" customHeight="1">
      <c r="A19" s="224"/>
      <c r="B19" s="369" t="s">
        <v>90</v>
      </c>
      <c r="C19" s="384" t="s">
        <v>88</v>
      </c>
      <c r="D19" s="385">
        <v>20</v>
      </c>
      <c r="E19" s="386">
        <v>9.34</v>
      </c>
      <c r="F19" s="385">
        <v>4.5999999999999996</v>
      </c>
      <c r="G19" s="385">
        <v>5.9</v>
      </c>
      <c r="H19" s="385">
        <v>0</v>
      </c>
      <c r="I19" s="396">
        <v>72.8</v>
      </c>
      <c r="J19" s="390">
        <v>0.06</v>
      </c>
      <c r="K19" s="390">
        <v>0.1</v>
      </c>
      <c r="L19" s="390">
        <v>0</v>
      </c>
      <c r="M19" s="390">
        <v>0</v>
      </c>
      <c r="N19" s="390">
        <v>133.28</v>
      </c>
      <c r="O19" s="390">
        <v>0.2</v>
      </c>
      <c r="P19" s="390">
        <v>4.5</v>
      </c>
      <c r="Q19" s="394">
        <v>0.87</v>
      </c>
      <c r="R19" s="385">
        <v>20</v>
      </c>
      <c r="S19" s="386">
        <f>E19</f>
        <v>9.34</v>
      </c>
      <c r="T19" s="385">
        <f>F19</f>
        <v>4.5999999999999996</v>
      </c>
      <c r="U19" s="385">
        <f>G19</f>
        <v>5.9</v>
      </c>
      <c r="V19" s="385">
        <f>H19</f>
        <v>0</v>
      </c>
      <c r="W19" s="396">
        <v>72.8</v>
      </c>
      <c r="X19" s="390">
        <v>0.06</v>
      </c>
      <c r="Y19" s="390">
        <v>0.1</v>
      </c>
      <c r="Z19" s="390">
        <v>0</v>
      </c>
      <c r="AA19" s="390">
        <v>0</v>
      </c>
      <c r="AB19" s="390">
        <v>133.28</v>
      </c>
      <c r="AC19" s="390">
        <v>0.2</v>
      </c>
      <c r="AD19" s="390">
        <v>4.5</v>
      </c>
      <c r="AE19" s="395">
        <v>0.87</v>
      </c>
      <c r="AF19" s="220"/>
      <c r="AG19" s="221"/>
    </row>
    <row r="20" spans="1:35" s="256" customFormat="1" ht="18.75" customHeight="1">
      <c r="A20" s="225"/>
      <c r="B20" s="397"/>
      <c r="C20" s="397"/>
      <c r="D20" s="398">
        <f>SUM(D15:D19)</f>
        <v>510</v>
      </c>
      <c r="E20" s="399">
        <f>SUM(E15:E19)</f>
        <v>57.099999999999994</v>
      </c>
      <c r="F20" s="398">
        <f t="shared" ref="F20:I20" si="0">SUM(F15:F19)</f>
        <v>16.04</v>
      </c>
      <c r="G20" s="398">
        <f t="shared" si="0"/>
        <v>19.100000000000001</v>
      </c>
      <c r="H20" s="398">
        <f t="shared" si="0"/>
        <v>52.599999999999994</v>
      </c>
      <c r="I20" s="398">
        <f t="shared" si="0"/>
        <v>557</v>
      </c>
      <c r="J20" s="400"/>
      <c r="K20" s="400"/>
      <c r="L20" s="400"/>
      <c r="M20" s="400"/>
      <c r="N20" s="400"/>
      <c r="O20" s="400"/>
      <c r="P20" s="400"/>
      <c r="Q20" s="400"/>
      <c r="R20" s="398">
        <f t="shared" ref="R20:V20" si="1">SUM(R15:R19)</f>
        <v>560</v>
      </c>
      <c r="S20" s="399">
        <f>SUM(S15:S19)</f>
        <v>58.099999999999994</v>
      </c>
      <c r="T20" s="398">
        <f>SUM(T15:T19)</f>
        <v>15.44</v>
      </c>
      <c r="U20" s="398">
        <f t="shared" si="1"/>
        <v>20.3</v>
      </c>
      <c r="V20" s="398">
        <f t="shared" si="1"/>
        <v>57.3</v>
      </c>
      <c r="W20" s="398">
        <f>SUM(W15:W19)</f>
        <v>650.19999999999993</v>
      </c>
      <c r="X20" s="401"/>
      <c r="Y20" s="401"/>
      <c r="Z20" s="401"/>
      <c r="AA20" s="401"/>
      <c r="AB20" s="401"/>
      <c r="AC20" s="401"/>
      <c r="AD20" s="402"/>
      <c r="AE20" s="403"/>
      <c r="AF20" s="255"/>
      <c r="AG20" s="211"/>
      <c r="AH20" s="211"/>
    </row>
    <row r="21" spans="1:35" s="51" customFormat="1">
      <c r="A21" s="50"/>
      <c r="B21" s="359"/>
      <c r="C21" s="370" t="s">
        <v>143</v>
      </c>
      <c r="D21" s="361"/>
      <c r="E21" s="362"/>
      <c r="F21" s="362"/>
      <c r="G21" s="362"/>
      <c r="H21" s="362"/>
      <c r="I21" s="362"/>
      <c r="J21" s="363"/>
      <c r="K21" s="363"/>
      <c r="L21" s="363"/>
      <c r="M21" s="363"/>
      <c r="N21" s="363"/>
      <c r="O21" s="363"/>
      <c r="P21" s="363"/>
      <c r="Q21" s="363"/>
      <c r="R21" s="371"/>
      <c r="S21" s="372"/>
      <c r="T21" s="372"/>
      <c r="U21" s="372"/>
      <c r="V21" s="372"/>
      <c r="W21" s="373"/>
      <c r="X21" s="373"/>
      <c r="Y21" s="373"/>
      <c r="Z21" s="373"/>
      <c r="AA21" s="373"/>
      <c r="AB21" s="373"/>
      <c r="AC21" s="373"/>
      <c r="AD21" s="374"/>
      <c r="AE21" s="404"/>
      <c r="AF21" s="151"/>
      <c r="AG21" s="152"/>
    </row>
    <row r="22" spans="1:35" s="51" customFormat="1" ht="38.25">
      <c r="A22" s="50"/>
      <c r="B22" s="200" t="s">
        <v>72</v>
      </c>
      <c r="C22" s="200" t="s">
        <v>40</v>
      </c>
      <c r="D22" s="365">
        <v>200</v>
      </c>
      <c r="E22" s="366"/>
      <c r="F22" s="366">
        <v>1.36</v>
      </c>
      <c r="G22" s="366"/>
      <c r="H22" s="366">
        <v>22.02</v>
      </c>
      <c r="I22" s="366">
        <v>116.19</v>
      </c>
      <c r="J22" s="367"/>
      <c r="K22" s="367"/>
      <c r="L22" s="367"/>
      <c r="M22" s="367"/>
      <c r="N22" s="367">
        <v>1</v>
      </c>
      <c r="O22" s="367"/>
      <c r="P22" s="367"/>
      <c r="Q22" s="367">
        <v>0.1</v>
      </c>
      <c r="R22" s="365">
        <v>200</v>
      </c>
      <c r="S22" s="366">
        <v>1.36</v>
      </c>
      <c r="T22" s="366"/>
      <c r="U22" s="366">
        <v>22.02</v>
      </c>
      <c r="V22" s="366">
        <v>116.19</v>
      </c>
      <c r="W22" s="367"/>
      <c r="X22" s="367"/>
      <c r="Y22" s="367"/>
      <c r="Z22" s="367"/>
      <c r="AA22" s="367">
        <v>1</v>
      </c>
      <c r="AB22" s="367"/>
      <c r="AC22" s="367"/>
      <c r="AD22" s="375">
        <v>0.1</v>
      </c>
      <c r="AE22" s="125">
        <v>1.2</v>
      </c>
      <c r="AF22" s="151"/>
      <c r="AG22" s="152"/>
    </row>
    <row r="23" spans="1:35" s="51" customFormat="1" ht="25.5">
      <c r="A23" s="50"/>
      <c r="B23" s="359" t="s">
        <v>65</v>
      </c>
      <c r="C23" s="364" t="s">
        <v>38</v>
      </c>
      <c r="D23" s="365">
        <v>50</v>
      </c>
      <c r="E23" s="366"/>
      <c r="F23" s="366">
        <v>12</v>
      </c>
      <c r="G23" s="366">
        <v>0.45</v>
      </c>
      <c r="H23" s="366">
        <v>21</v>
      </c>
      <c r="I23" s="366">
        <v>220.46</v>
      </c>
      <c r="J23" s="367">
        <v>0.24</v>
      </c>
      <c r="K23" s="367"/>
      <c r="L23" s="367"/>
      <c r="M23" s="367">
        <v>1.2</v>
      </c>
      <c r="N23" s="367">
        <v>27.6</v>
      </c>
      <c r="O23" s="367">
        <v>100.8</v>
      </c>
      <c r="P23" s="367">
        <v>39.6</v>
      </c>
      <c r="Q23" s="367">
        <v>2.2799999999999998</v>
      </c>
      <c r="R23" s="365">
        <v>50</v>
      </c>
      <c r="S23" s="366">
        <v>12</v>
      </c>
      <c r="T23" s="366">
        <v>0.45</v>
      </c>
      <c r="U23" s="366">
        <v>21</v>
      </c>
      <c r="V23" s="366">
        <f>I23</f>
        <v>220.46</v>
      </c>
      <c r="W23" s="367">
        <v>0.24</v>
      </c>
      <c r="X23" s="367"/>
      <c r="Y23" s="367"/>
      <c r="Z23" s="367">
        <v>1.2</v>
      </c>
      <c r="AA23" s="367">
        <v>27.6</v>
      </c>
      <c r="AB23" s="367">
        <v>100.8</v>
      </c>
      <c r="AC23" s="367">
        <v>39.6</v>
      </c>
      <c r="AD23" s="375">
        <v>2.2799999999999998</v>
      </c>
      <c r="AE23" s="150">
        <v>0.88</v>
      </c>
      <c r="AF23" s="151"/>
      <c r="AG23" s="152"/>
    </row>
    <row r="24" spans="1:35" s="51" customFormat="1" ht="25.5">
      <c r="A24" s="50"/>
      <c r="B24" s="368" t="s">
        <v>58</v>
      </c>
      <c r="C24" s="369" t="s">
        <v>43</v>
      </c>
      <c r="D24" s="365">
        <v>100</v>
      </c>
      <c r="E24" s="366"/>
      <c r="F24" s="366">
        <v>0.2</v>
      </c>
      <c r="G24" s="366">
        <v>0.2</v>
      </c>
      <c r="H24" s="366">
        <v>10</v>
      </c>
      <c r="I24" s="366">
        <v>70</v>
      </c>
      <c r="J24" s="367">
        <v>1.4999999999999999E-2</v>
      </c>
      <c r="K24" s="367">
        <v>5</v>
      </c>
      <c r="L24" s="367">
        <v>2.5</v>
      </c>
      <c r="M24" s="367">
        <v>0.1</v>
      </c>
      <c r="N24" s="367">
        <v>8</v>
      </c>
      <c r="O24" s="367">
        <v>0.2</v>
      </c>
      <c r="P24" s="367">
        <v>4.5</v>
      </c>
      <c r="Q24" s="367">
        <v>1.1000000000000001</v>
      </c>
      <c r="R24" s="365">
        <v>100</v>
      </c>
      <c r="S24" s="366">
        <v>0.2</v>
      </c>
      <c r="T24" s="366">
        <v>0.2</v>
      </c>
      <c r="U24" s="366">
        <v>10</v>
      </c>
      <c r="V24" s="366">
        <v>127.8</v>
      </c>
      <c r="W24" s="367">
        <v>1.4999999999999999E-2</v>
      </c>
      <c r="X24" s="367">
        <v>5</v>
      </c>
      <c r="Y24" s="367">
        <v>2.5</v>
      </c>
      <c r="Z24" s="367">
        <v>0.1</v>
      </c>
      <c r="AA24" s="367">
        <v>8</v>
      </c>
      <c r="AB24" s="367">
        <v>0.2</v>
      </c>
      <c r="AC24" s="367">
        <v>4.5</v>
      </c>
      <c r="AD24" s="375">
        <v>1.1000000000000001</v>
      </c>
      <c r="AE24" s="173">
        <v>1.2</v>
      </c>
      <c r="AF24" s="151"/>
      <c r="AG24" s="152"/>
    </row>
    <row r="25" spans="1:35" s="51" customFormat="1" ht="28.5" hidden="1" customHeight="1">
      <c r="A25" s="50"/>
      <c r="B25" s="196"/>
      <c r="C25" s="244"/>
      <c r="D25" s="219"/>
      <c r="E25" s="237"/>
      <c r="F25" s="219"/>
      <c r="G25" s="219"/>
      <c r="H25" s="219"/>
      <c r="I25" s="219"/>
      <c r="J25" s="191"/>
      <c r="K25" s="191"/>
      <c r="L25" s="191"/>
      <c r="M25" s="191"/>
      <c r="N25" s="191"/>
      <c r="O25" s="191"/>
      <c r="P25" s="191"/>
      <c r="Q25" s="191"/>
      <c r="R25" s="219"/>
      <c r="S25" s="237"/>
      <c r="T25" s="219"/>
      <c r="U25" s="219"/>
      <c r="V25" s="219"/>
      <c r="W25" s="219"/>
      <c r="X25" s="191"/>
      <c r="Y25" s="191"/>
      <c r="Z25" s="191"/>
      <c r="AA25" s="191"/>
      <c r="AB25" s="191"/>
      <c r="AC25" s="191"/>
      <c r="AD25" s="95"/>
      <c r="AE25" s="125"/>
      <c r="AF25" s="151"/>
      <c r="AG25" s="152"/>
    </row>
    <row r="26" spans="1:35" s="51" customFormat="1" hidden="1">
      <c r="A26" s="50"/>
      <c r="B26" s="196"/>
      <c r="C26" s="196"/>
      <c r="D26" s="219"/>
      <c r="E26" s="237"/>
      <c r="F26" s="219"/>
      <c r="G26" s="219"/>
      <c r="H26" s="219"/>
      <c r="I26" s="219"/>
      <c r="J26" s="191"/>
      <c r="K26" s="191"/>
      <c r="L26" s="191"/>
      <c r="M26" s="191"/>
      <c r="N26" s="191"/>
      <c r="O26" s="191"/>
      <c r="P26" s="191"/>
      <c r="Q26" s="191"/>
      <c r="R26" s="219"/>
      <c r="S26" s="237"/>
      <c r="T26" s="219"/>
      <c r="U26" s="219"/>
      <c r="V26" s="219"/>
      <c r="W26" s="219"/>
      <c r="X26" s="191"/>
      <c r="Y26" s="191"/>
      <c r="Z26" s="191"/>
      <c r="AA26" s="191"/>
      <c r="AB26" s="191"/>
      <c r="AC26" s="191"/>
      <c r="AD26" s="95"/>
      <c r="AE26" s="125"/>
      <c r="AF26" s="151"/>
      <c r="AG26" s="152"/>
    </row>
    <row r="27" spans="1:35" s="51" customFormat="1" ht="39.75" hidden="1" customHeight="1">
      <c r="A27" s="50"/>
      <c r="B27" s="196"/>
      <c r="C27" s="196"/>
      <c r="D27" s="219"/>
      <c r="E27" s="237"/>
      <c r="F27" s="219"/>
      <c r="G27" s="219"/>
      <c r="H27" s="219"/>
      <c r="I27" s="219"/>
      <c r="J27" s="191"/>
      <c r="K27" s="191"/>
      <c r="L27" s="191"/>
      <c r="M27" s="191"/>
      <c r="N27" s="191"/>
      <c r="O27" s="191"/>
      <c r="P27" s="191"/>
      <c r="Q27" s="191"/>
      <c r="R27" s="219"/>
      <c r="S27" s="237"/>
      <c r="T27" s="219"/>
      <c r="U27" s="219"/>
      <c r="V27" s="219"/>
      <c r="W27" s="219"/>
      <c r="X27" s="191"/>
      <c r="Y27" s="191"/>
      <c r="Z27" s="191"/>
      <c r="AA27" s="191"/>
      <c r="AB27" s="191"/>
      <c r="AC27" s="191"/>
      <c r="AD27" s="171"/>
      <c r="AE27" s="172"/>
      <c r="AF27" s="151"/>
      <c r="AG27" s="152"/>
      <c r="AH27" s="250">
        <f>57.1-E20</f>
        <v>0</v>
      </c>
    </row>
    <row r="28" spans="1:35" s="228" customFormat="1" ht="12" hidden="1">
      <c r="A28" s="225"/>
      <c r="B28" s="196"/>
      <c r="C28" s="314"/>
      <c r="D28" s="219"/>
      <c r="E28" s="237"/>
      <c r="F28" s="219"/>
      <c r="G28" s="219"/>
      <c r="H28" s="219"/>
      <c r="I28" s="219"/>
      <c r="J28" s="191"/>
      <c r="K28" s="191"/>
      <c r="L28" s="191"/>
      <c r="M28" s="191"/>
      <c r="N28" s="191"/>
      <c r="O28" s="191"/>
      <c r="P28" s="191"/>
      <c r="Q28" s="191"/>
      <c r="R28" s="219"/>
      <c r="S28" s="237"/>
      <c r="T28" s="219"/>
      <c r="U28" s="219"/>
      <c r="V28" s="219"/>
      <c r="W28" s="219"/>
      <c r="X28" s="191"/>
      <c r="Y28" s="191"/>
      <c r="Z28" s="191"/>
      <c r="AA28" s="191"/>
      <c r="AB28" s="191"/>
      <c r="AC28" s="191"/>
      <c r="AD28" s="171"/>
      <c r="AE28" s="172"/>
      <c r="AF28" s="151"/>
      <c r="AG28" s="226"/>
      <c r="AH28" s="227"/>
      <c r="AI28" s="227"/>
    </row>
    <row r="29" spans="1:35" s="232" customFormat="1" ht="29.25" hidden="1" customHeight="1">
      <c r="A29" s="229"/>
      <c r="B29" s="196"/>
      <c r="C29" s="188"/>
      <c r="D29" s="189"/>
      <c r="E29" s="199"/>
      <c r="F29" s="189"/>
      <c r="G29" s="189"/>
      <c r="H29" s="219"/>
      <c r="I29" s="219"/>
      <c r="J29" s="190"/>
      <c r="K29" s="190"/>
      <c r="L29" s="190"/>
      <c r="M29" s="190"/>
      <c r="N29" s="190"/>
      <c r="O29" s="190"/>
      <c r="P29" s="190"/>
      <c r="Q29" s="190"/>
      <c r="R29" s="189"/>
      <c r="S29" s="199"/>
      <c r="T29" s="327"/>
      <c r="U29" s="327"/>
      <c r="V29" s="219"/>
      <c r="W29" s="219"/>
      <c r="X29" s="190"/>
      <c r="Y29" s="190"/>
      <c r="Z29" s="190"/>
      <c r="AA29" s="190"/>
      <c r="AB29" s="190"/>
      <c r="AC29" s="190"/>
      <c r="AD29" s="89"/>
      <c r="AE29" s="119"/>
      <c r="AF29" s="230"/>
      <c r="AG29" s="231"/>
    </row>
    <row r="30" spans="1:35" s="236" customFormat="1">
      <c r="A30" s="233"/>
      <c r="B30" s="310"/>
      <c r="C30" s="310"/>
      <c r="D30" s="315">
        <f>SUM(D22:D29)</f>
        <v>350</v>
      </c>
      <c r="E30" s="316">
        <f>SUM(E22:E29)</f>
        <v>0</v>
      </c>
      <c r="F30" s="315">
        <f>SUM(F22:F29)</f>
        <v>13.559999999999999</v>
      </c>
      <c r="G30" s="315">
        <f t="shared" ref="G30:I30" si="2">SUM(G22:G29)</f>
        <v>0.65</v>
      </c>
      <c r="H30" s="315">
        <f t="shared" si="2"/>
        <v>53.019999999999996</v>
      </c>
      <c r="I30" s="315">
        <f t="shared" si="2"/>
        <v>406.65</v>
      </c>
      <c r="J30" s="315"/>
      <c r="K30" s="313"/>
      <c r="L30" s="313"/>
      <c r="M30" s="313"/>
      <c r="N30" s="313"/>
      <c r="O30" s="313"/>
      <c r="P30" s="313"/>
      <c r="Q30" s="313"/>
      <c r="R30" s="315">
        <f>SUM(R22:R29)</f>
        <v>350</v>
      </c>
      <c r="S30" s="316">
        <f>SUM(S22:S29)</f>
        <v>13.559999999999999</v>
      </c>
      <c r="T30" s="315">
        <f t="shared" ref="T30:W30" si="3">SUM(T22:T29)</f>
        <v>0.65</v>
      </c>
      <c r="U30" s="315">
        <f t="shared" si="3"/>
        <v>53.019999999999996</v>
      </c>
      <c r="V30" s="315">
        <f t="shared" si="3"/>
        <v>464.45</v>
      </c>
      <c r="W30" s="315">
        <f t="shared" si="3"/>
        <v>0.255</v>
      </c>
      <c r="X30" s="317"/>
      <c r="Y30" s="317"/>
      <c r="Z30" s="317"/>
      <c r="AA30" s="317"/>
      <c r="AB30" s="317"/>
      <c r="AC30" s="317"/>
      <c r="AD30" s="259"/>
      <c r="AE30" s="260"/>
      <c r="AF30" s="261"/>
      <c r="AG30" s="262"/>
    </row>
    <row r="31" spans="1:35" s="232" customFormat="1">
      <c r="A31" s="229"/>
      <c r="B31" s="623" t="s">
        <v>17</v>
      </c>
      <c r="C31" s="624"/>
      <c r="D31" s="219"/>
      <c r="E31" s="237"/>
      <c r="F31" s="219">
        <f>F30+F20</f>
        <v>29.599999999999998</v>
      </c>
      <c r="G31" s="219">
        <f>G30+G20</f>
        <v>19.75</v>
      </c>
      <c r="H31" s="219">
        <f>H30+H20</f>
        <v>105.61999999999999</v>
      </c>
      <c r="I31" s="219">
        <f>I30+I20</f>
        <v>963.65</v>
      </c>
      <c r="J31" s="219"/>
      <c r="K31" s="191"/>
      <c r="L31" s="191"/>
      <c r="M31" s="191"/>
      <c r="N31" s="191"/>
      <c r="O31" s="191"/>
      <c r="P31" s="191"/>
      <c r="Q31" s="191"/>
      <c r="R31" s="305"/>
      <c r="S31" s="306"/>
      <c r="T31" s="305">
        <f>SUM(T20,T30)</f>
        <v>16.09</v>
      </c>
      <c r="U31" s="305">
        <f>SUM(U20,U30)</f>
        <v>73.319999999999993</v>
      </c>
      <c r="V31" s="305">
        <f>SUM(V20,V30)</f>
        <v>521.75</v>
      </c>
      <c r="W31" s="305">
        <f>SUM(W20,W30)</f>
        <v>650.45499999999993</v>
      </c>
      <c r="X31" s="305"/>
      <c r="Y31" s="305"/>
      <c r="Z31" s="305"/>
      <c r="AA31" s="305"/>
      <c r="AB31" s="305"/>
      <c r="AC31" s="305"/>
      <c r="AD31" s="234"/>
      <c r="AE31" s="235"/>
      <c r="AF31" s="230"/>
      <c r="AG31" s="231"/>
    </row>
    <row r="32" spans="1:35">
      <c r="B32" s="318"/>
      <c r="C32" s="318"/>
      <c r="D32" s="318"/>
      <c r="E32" s="319"/>
      <c r="F32" s="320" t="s">
        <v>102</v>
      </c>
      <c r="G32" s="320" t="s">
        <v>103</v>
      </c>
      <c r="H32" s="320" t="s">
        <v>104</v>
      </c>
      <c r="I32" s="320" t="s">
        <v>105</v>
      </c>
      <c r="J32" s="321"/>
      <c r="K32" s="321"/>
      <c r="L32" s="321"/>
      <c r="M32" s="321"/>
      <c r="N32" s="321"/>
      <c r="O32" s="321"/>
      <c r="P32" s="321"/>
      <c r="Q32" s="321"/>
      <c r="R32" s="321"/>
      <c r="S32" s="319"/>
      <c r="T32" s="322" t="s">
        <v>138</v>
      </c>
      <c r="U32" s="322" t="s">
        <v>139</v>
      </c>
      <c r="V32" s="322" t="s">
        <v>140</v>
      </c>
      <c r="W32" s="322" t="s">
        <v>141</v>
      </c>
      <c r="X32" s="321"/>
      <c r="Y32" s="318"/>
      <c r="Z32" s="318"/>
      <c r="AA32" s="318"/>
      <c r="AB32" s="318"/>
      <c r="AC32" s="318"/>
    </row>
    <row r="33" spans="2:29">
      <c r="B33" s="318"/>
      <c r="C33" s="318"/>
      <c r="D33" s="318"/>
      <c r="E33" s="319"/>
      <c r="F33" s="292"/>
      <c r="G33" s="292"/>
      <c r="H33" s="292"/>
      <c r="I33" s="292"/>
      <c r="J33" s="321"/>
      <c r="K33" s="321"/>
      <c r="L33" s="321"/>
      <c r="M33" s="321"/>
      <c r="N33" s="321"/>
      <c r="O33" s="321"/>
      <c r="P33" s="321"/>
      <c r="Q33" s="321"/>
      <c r="R33" s="321"/>
      <c r="S33" s="319"/>
      <c r="T33" s="292"/>
      <c r="U33" s="292"/>
      <c r="V33" s="292"/>
      <c r="W33" s="292"/>
      <c r="X33" s="318"/>
      <c r="Y33" s="318"/>
      <c r="Z33" s="318"/>
      <c r="AA33" s="318"/>
      <c r="AB33" s="318"/>
      <c r="AC33" s="318"/>
    </row>
    <row r="34" spans="2:29">
      <c r="B34" s="318"/>
      <c r="C34" s="318"/>
      <c r="D34" s="318"/>
      <c r="E34" s="319"/>
      <c r="F34" s="321"/>
      <c r="G34" s="321"/>
      <c r="H34" s="321"/>
      <c r="I34" s="321"/>
      <c r="J34" s="321"/>
      <c r="K34" s="321"/>
      <c r="L34" s="321"/>
      <c r="M34" s="321"/>
      <c r="N34" s="321"/>
      <c r="O34" s="321"/>
      <c r="P34" s="321"/>
      <c r="Q34" s="321"/>
      <c r="R34" s="321"/>
      <c r="S34" s="319"/>
      <c r="T34" s="321"/>
      <c r="U34" s="321"/>
      <c r="V34" s="321"/>
      <c r="W34" s="321"/>
      <c r="X34" s="318"/>
      <c r="Y34" s="318"/>
      <c r="Z34" s="318"/>
      <c r="AA34" s="318"/>
      <c r="AB34" s="318"/>
      <c r="AC34" s="318"/>
    </row>
  </sheetData>
  <mergeCells count="23">
    <mergeCell ref="B31:C31"/>
    <mergeCell ref="B10:B12"/>
    <mergeCell ref="C10:C12"/>
    <mergeCell ref="X10:AA10"/>
    <mergeCell ref="D10:D14"/>
    <mergeCell ref="E10:E14"/>
    <mergeCell ref="F10:F14"/>
    <mergeCell ref="G10:G14"/>
    <mergeCell ref="H10:H14"/>
    <mergeCell ref="I10:I14"/>
    <mergeCell ref="R10:R14"/>
    <mergeCell ref="W2:AA2"/>
    <mergeCell ref="B4:AF4"/>
    <mergeCell ref="B5:AF5"/>
    <mergeCell ref="N3:AE3"/>
    <mergeCell ref="AB10:AE10"/>
    <mergeCell ref="J10:M12"/>
    <mergeCell ref="N10:Q12"/>
    <mergeCell ref="S10:S14"/>
    <mergeCell ref="T10:T14"/>
    <mergeCell ref="U10:U14"/>
    <mergeCell ref="V10:V14"/>
    <mergeCell ref="W10:W14"/>
  </mergeCells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H37"/>
  <sheetViews>
    <sheetView view="pageBreakPreview" topLeftCell="C10" zoomScaleSheetLayoutView="100" workbookViewId="0">
      <selection activeCell="C10" sqref="B10:AF31"/>
    </sheetView>
  </sheetViews>
  <sheetFormatPr defaultColWidth="9.140625" defaultRowHeight="15"/>
  <cols>
    <col min="1" max="1" width="2.28515625" style="8" hidden="1" customWidth="1"/>
    <col min="2" max="2" width="9.85546875" style="153" bestFit="1" customWidth="1"/>
    <col min="3" max="3" width="9.85546875" style="358" customWidth="1"/>
    <col min="4" max="4" width="15.7109375" style="153" customWidth="1"/>
    <col min="5" max="5" width="5.7109375" style="153" customWidth="1"/>
    <col min="6" max="6" width="4.85546875" style="202" hidden="1" customWidth="1"/>
    <col min="7" max="8" width="7.5703125" style="153" bestFit="1" customWidth="1"/>
    <col min="9" max="9" width="8" style="153" bestFit="1" customWidth="1"/>
    <col min="10" max="10" width="8.42578125" style="153" bestFit="1" customWidth="1"/>
    <col min="11" max="15" width="3" style="153" bestFit="1" customWidth="1"/>
    <col min="16" max="16" width="3.140625" style="153" bestFit="1" customWidth="1"/>
    <col min="17" max="18" width="3" style="153" bestFit="1" customWidth="1"/>
    <col min="19" max="19" width="5.85546875" style="153" customWidth="1"/>
    <col min="20" max="20" width="6" style="202" hidden="1" customWidth="1"/>
    <col min="21" max="21" width="5.28515625" style="153" bestFit="1" customWidth="1"/>
    <col min="22" max="22" width="7.5703125" style="153" bestFit="1" customWidth="1"/>
    <col min="23" max="23" width="9.28515625" style="153" bestFit="1" customWidth="1"/>
    <col min="24" max="24" width="8.42578125" style="153" bestFit="1" customWidth="1"/>
    <col min="25" max="29" width="3" style="153" bestFit="1" customWidth="1"/>
    <col min="30" max="30" width="3.140625" style="153" bestFit="1" customWidth="1"/>
    <col min="31" max="32" width="3" style="153" bestFit="1" customWidth="1"/>
    <col min="33" max="33" width="9.140625" style="153"/>
    <col min="34" max="34" width="9.140625" style="37"/>
    <col min="35" max="16384" width="9.140625" style="8"/>
  </cols>
  <sheetData>
    <row r="1" spans="1:34" hidden="1">
      <c r="A1" s="20"/>
      <c r="B1" s="145"/>
      <c r="C1" s="145"/>
      <c r="D1" s="145"/>
      <c r="E1" s="145"/>
      <c r="F1" s="201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201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s="12" customFormat="1" ht="15.75" hidden="1">
      <c r="A2" s="186"/>
      <c r="B2" s="186"/>
      <c r="C2" s="186"/>
      <c r="D2" s="163"/>
      <c r="E2" s="185"/>
      <c r="F2" s="185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85"/>
      <c r="T2" s="185"/>
      <c r="U2" s="185"/>
      <c r="V2" s="163"/>
      <c r="W2" s="605" t="s">
        <v>106</v>
      </c>
      <c r="X2" s="605"/>
      <c r="Y2" s="605"/>
      <c r="Z2" s="605"/>
      <c r="AA2" s="605"/>
      <c r="AB2" s="163"/>
      <c r="AC2" s="163"/>
      <c r="AD2" s="163"/>
      <c r="AE2" s="163"/>
      <c r="AF2" s="163"/>
      <c r="AG2" s="153"/>
      <c r="AH2" s="37"/>
    </row>
    <row r="3" spans="1:34" s="12" customFormat="1" ht="15.75" hidden="1">
      <c r="A3" s="186"/>
      <c r="B3" s="186"/>
      <c r="C3" s="186"/>
      <c r="D3" s="163"/>
      <c r="E3" s="185"/>
      <c r="F3" s="185"/>
      <c r="G3" s="163"/>
      <c r="H3" s="163"/>
      <c r="I3" s="163"/>
      <c r="J3" s="163"/>
      <c r="K3" s="163"/>
      <c r="L3" s="163"/>
      <c r="M3" s="163"/>
      <c r="N3" s="606" t="s">
        <v>107</v>
      </c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153"/>
      <c r="AH3" s="37"/>
    </row>
    <row r="4" spans="1:34" s="12" customFormat="1" ht="20.25" hidden="1">
      <c r="A4" s="619" t="s">
        <v>108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153"/>
      <c r="AH4" s="37"/>
    </row>
    <row r="5" spans="1:34" s="12" customFormat="1" ht="20.25" hidden="1">
      <c r="A5" s="619" t="s">
        <v>109</v>
      </c>
      <c r="B5" s="619"/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619"/>
      <c r="AE5" s="619"/>
      <c r="AF5" s="619"/>
      <c r="AG5" s="153"/>
      <c r="AH5" s="37"/>
    </row>
    <row r="6" spans="1:34" s="12" customFormat="1" hidden="1">
      <c r="A6" s="178" t="s">
        <v>115</v>
      </c>
      <c r="B6" s="178" t="s">
        <v>117</v>
      </c>
      <c r="C6" s="178"/>
      <c r="D6" s="168"/>
      <c r="E6" s="179"/>
      <c r="F6" s="179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79"/>
      <c r="T6" s="179"/>
      <c r="U6" s="179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53"/>
      <c r="AH6" s="37"/>
    </row>
    <row r="7" spans="1:34" s="12" customFormat="1" hidden="1">
      <c r="A7" s="178" t="s">
        <v>110</v>
      </c>
      <c r="B7" s="178" t="s">
        <v>110</v>
      </c>
      <c r="C7" s="178"/>
      <c r="D7" s="168"/>
      <c r="E7" s="179"/>
      <c r="F7" s="179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79"/>
      <c r="T7" s="179"/>
      <c r="U7" s="179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53"/>
      <c r="AH7" s="37"/>
    </row>
    <row r="8" spans="1:34" s="12" customFormat="1" ht="15.75" hidden="1">
      <c r="A8" s="178" t="s">
        <v>111</v>
      </c>
      <c r="B8" s="178" t="s">
        <v>111</v>
      </c>
      <c r="C8" s="178"/>
      <c r="D8" s="181"/>
      <c r="E8" s="182"/>
      <c r="F8" s="182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2"/>
      <c r="T8" s="182"/>
      <c r="U8" s="182"/>
      <c r="V8" s="181"/>
      <c r="W8" s="182"/>
      <c r="X8" s="181"/>
      <c r="Y8" s="181"/>
      <c r="Z8" s="181"/>
      <c r="AA8" s="181"/>
      <c r="AB8" s="181"/>
      <c r="AC8" s="181"/>
      <c r="AD8" s="181"/>
      <c r="AE8" s="181"/>
      <c r="AF8" s="181"/>
      <c r="AG8" s="153"/>
      <c r="AH8" s="37"/>
    </row>
    <row r="9" spans="1:34" s="12" customFormat="1" ht="15.75" hidden="1">
      <c r="A9" s="183" t="s">
        <v>116</v>
      </c>
      <c r="B9" s="183" t="s">
        <v>118</v>
      </c>
      <c r="C9" s="178"/>
      <c r="D9" s="181"/>
      <c r="E9" s="182"/>
      <c r="F9" s="182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2"/>
      <c r="T9" s="182"/>
      <c r="U9" s="182"/>
      <c r="V9" s="181"/>
      <c r="W9" s="182"/>
      <c r="X9" s="181"/>
      <c r="Y9" s="181"/>
      <c r="Z9" s="181"/>
      <c r="AA9" s="181"/>
      <c r="AB9" s="181"/>
      <c r="AC9" s="181"/>
      <c r="AD9" s="181"/>
      <c r="AE9" s="181"/>
      <c r="AF9" s="181"/>
      <c r="AG9" s="153"/>
      <c r="AH9" s="37"/>
    </row>
    <row r="10" spans="1:34" ht="15" customHeight="1">
      <c r="A10" s="20"/>
      <c r="B10" s="618" t="s">
        <v>18</v>
      </c>
      <c r="C10" s="618" t="s">
        <v>18</v>
      </c>
      <c r="D10" s="634" t="s">
        <v>0</v>
      </c>
      <c r="E10" s="620" t="s">
        <v>55</v>
      </c>
      <c r="F10" s="625" t="s">
        <v>94</v>
      </c>
      <c r="G10" s="620" t="s">
        <v>1</v>
      </c>
      <c r="H10" s="620" t="s">
        <v>2</v>
      </c>
      <c r="I10" s="620" t="s">
        <v>3</v>
      </c>
      <c r="J10" s="620" t="s">
        <v>4</v>
      </c>
      <c r="K10" s="633" t="s">
        <v>5</v>
      </c>
      <c r="L10" s="633"/>
      <c r="M10" s="633"/>
      <c r="N10" s="633"/>
      <c r="O10" s="633" t="s">
        <v>6</v>
      </c>
      <c r="P10" s="633"/>
      <c r="Q10" s="633"/>
      <c r="R10" s="633"/>
      <c r="S10" s="620" t="s">
        <v>36</v>
      </c>
      <c r="T10" s="625" t="s">
        <v>94</v>
      </c>
      <c r="U10" s="620" t="s">
        <v>1</v>
      </c>
      <c r="V10" s="620" t="s">
        <v>2</v>
      </c>
      <c r="W10" s="620" t="s">
        <v>3</v>
      </c>
      <c r="X10" s="620" t="s">
        <v>4</v>
      </c>
      <c r="Y10" s="629" t="s">
        <v>5</v>
      </c>
      <c r="Z10" s="629"/>
      <c r="AA10" s="629"/>
      <c r="AB10" s="629"/>
      <c r="AC10" s="629" t="s">
        <v>6</v>
      </c>
      <c r="AD10" s="629"/>
      <c r="AE10" s="629"/>
      <c r="AF10" s="629"/>
    </row>
    <row r="11" spans="1:34">
      <c r="A11" s="20"/>
      <c r="B11" s="618"/>
      <c r="C11" s="618"/>
      <c r="D11" s="634"/>
      <c r="E11" s="621"/>
      <c r="F11" s="626"/>
      <c r="G11" s="621"/>
      <c r="H11" s="621"/>
      <c r="I11" s="621"/>
      <c r="J11" s="621"/>
      <c r="K11" s="633"/>
      <c r="L11" s="633"/>
      <c r="M11" s="633"/>
      <c r="N11" s="633"/>
      <c r="O11" s="633"/>
      <c r="P11" s="633"/>
      <c r="Q11" s="633"/>
      <c r="R11" s="633"/>
      <c r="S11" s="621"/>
      <c r="T11" s="626"/>
      <c r="U11" s="621"/>
      <c r="V11" s="621"/>
      <c r="W11" s="621"/>
      <c r="X11" s="621"/>
      <c r="Y11" s="366"/>
      <c r="Z11" s="366"/>
      <c r="AA11" s="366"/>
      <c r="AB11" s="366"/>
      <c r="AC11" s="366"/>
      <c r="AD11" s="366"/>
      <c r="AE11" s="366"/>
      <c r="AF11" s="366"/>
    </row>
    <row r="12" spans="1:34">
      <c r="A12" s="20"/>
      <c r="B12" s="618"/>
      <c r="C12" s="618"/>
      <c r="D12" s="634"/>
      <c r="E12" s="621"/>
      <c r="F12" s="626"/>
      <c r="G12" s="621"/>
      <c r="H12" s="621"/>
      <c r="I12" s="621"/>
      <c r="J12" s="621"/>
      <c r="K12" s="633"/>
      <c r="L12" s="633"/>
      <c r="M12" s="633"/>
      <c r="N12" s="633"/>
      <c r="O12" s="633"/>
      <c r="P12" s="633"/>
      <c r="Q12" s="633"/>
      <c r="R12" s="633"/>
      <c r="S12" s="621"/>
      <c r="T12" s="626"/>
      <c r="U12" s="621"/>
      <c r="V12" s="621"/>
      <c r="W12" s="621"/>
      <c r="X12" s="621"/>
      <c r="Y12" s="366"/>
      <c r="Z12" s="366"/>
      <c r="AA12" s="366"/>
      <c r="AB12" s="366"/>
      <c r="AC12" s="366"/>
      <c r="AD12" s="366"/>
      <c r="AE12" s="366"/>
      <c r="AF12" s="366"/>
    </row>
    <row r="13" spans="1:34">
      <c r="A13" s="20"/>
      <c r="B13" s="200"/>
      <c r="C13" s="200"/>
      <c r="D13" s="379" t="s">
        <v>28</v>
      </c>
      <c r="E13" s="621"/>
      <c r="F13" s="626"/>
      <c r="G13" s="621"/>
      <c r="H13" s="621"/>
      <c r="I13" s="621"/>
      <c r="J13" s="621"/>
      <c r="K13" s="380"/>
      <c r="L13" s="380"/>
      <c r="M13" s="380"/>
      <c r="N13" s="380"/>
      <c r="O13" s="380"/>
      <c r="P13" s="380"/>
      <c r="Q13" s="380"/>
      <c r="R13" s="380"/>
      <c r="S13" s="621"/>
      <c r="T13" s="626"/>
      <c r="U13" s="621"/>
      <c r="V13" s="621"/>
      <c r="W13" s="621"/>
      <c r="X13" s="621"/>
      <c r="Y13" s="200"/>
      <c r="Z13" s="200"/>
      <c r="AA13" s="200"/>
      <c r="AB13" s="200"/>
      <c r="AC13" s="200"/>
      <c r="AD13" s="200"/>
      <c r="AE13" s="200"/>
      <c r="AF13" s="200"/>
    </row>
    <row r="14" spans="1:34" ht="25.5">
      <c r="A14" s="20"/>
      <c r="B14" s="200" t="s">
        <v>28</v>
      </c>
      <c r="C14" s="200"/>
      <c r="D14" s="200" t="s">
        <v>19</v>
      </c>
      <c r="E14" s="622"/>
      <c r="F14" s="627"/>
      <c r="G14" s="622"/>
      <c r="H14" s="622"/>
      <c r="I14" s="622"/>
      <c r="J14" s="622"/>
      <c r="K14" s="380" t="s">
        <v>7</v>
      </c>
      <c r="L14" s="380" t="s">
        <v>8</v>
      </c>
      <c r="M14" s="380" t="s">
        <v>9</v>
      </c>
      <c r="N14" s="380" t="s">
        <v>10</v>
      </c>
      <c r="O14" s="380" t="s">
        <v>11</v>
      </c>
      <c r="P14" s="380" t="s">
        <v>12</v>
      </c>
      <c r="Q14" s="380" t="s">
        <v>13</v>
      </c>
      <c r="R14" s="380" t="s">
        <v>14</v>
      </c>
      <c r="S14" s="622"/>
      <c r="T14" s="627"/>
      <c r="U14" s="622"/>
      <c r="V14" s="622"/>
      <c r="W14" s="622"/>
      <c r="X14" s="622"/>
      <c r="Y14" s="200" t="s">
        <v>7</v>
      </c>
      <c r="Z14" s="200" t="s">
        <v>8</v>
      </c>
      <c r="AA14" s="200" t="s">
        <v>9</v>
      </c>
      <c r="AB14" s="200" t="s">
        <v>10</v>
      </c>
      <c r="AC14" s="200" t="s">
        <v>11</v>
      </c>
      <c r="AD14" s="200" t="s">
        <v>12</v>
      </c>
      <c r="AE14" s="200" t="s">
        <v>13</v>
      </c>
      <c r="AF14" s="200" t="s">
        <v>14</v>
      </c>
    </row>
    <row r="15" spans="1:34" s="13" customFormat="1" ht="38.25">
      <c r="A15" s="22"/>
      <c r="B15" s="252" t="s">
        <v>84</v>
      </c>
      <c r="C15" s="200" t="s">
        <v>84</v>
      </c>
      <c r="D15" s="252" t="s">
        <v>42</v>
      </c>
      <c r="E15" s="392">
        <v>90</v>
      </c>
      <c r="F15" s="386">
        <v>27</v>
      </c>
      <c r="G15" s="435">
        <v>8.1999999999999993</v>
      </c>
      <c r="H15" s="435">
        <v>7.6</v>
      </c>
      <c r="I15" s="435">
        <v>12</v>
      </c>
      <c r="J15" s="435">
        <v>205</v>
      </c>
      <c r="K15" s="436">
        <v>0</v>
      </c>
      <c r="L15" s="436">
        <v>1.07</v>
      </c>
      <c r="M15" s="436">
        <v>0</v>
      </c>
      <c r="N15" s="436">
        <v>0</v>
      </c>
      <c r="O15" s="436">
        <v>8.93</v>
      </c>
      <c r="P15" s="436">
        <v>4.13</v>
      </c>
      <c r="Q15" s="436">
        <v>18.27</v>
      </c>
      <c r="R15" s="436">
        <v>0.27</v>
      </c>
      <c r="S15" s="437">
        <v>100</v>
      </c>
      <c r="T15" s="438">
        <v>28</v>
      </c>
      <c r="U15" s="437">
        <v>10.210000000000001</v>
      </c>
      <c r="V15" s="437">
        <v>17.5</v>
      </c>
      <c r="W15" s="437">
        <v>29</v>
      </c>
      <c r="X15" s="437">
        <v>287</v>
      </c>
      <c r="Y15" s="439">
        <v>0</v>
      </c>
      <c r="Z15" s="439">
        <v>1.34</v>
      </c>
      <c r="AA15" s="439">
        <v>0</v>
      </c>
      <c r="AB15" s="439">
        <v>0</v>
      </c>
      <c r="AC15" s="439">
        <v>11.16</v>
      </c>
      <c r="AD15" s="439">
        <v>5.16</v>
      </c>
      <c r="AE15" s="439">
        <v>22.84</v>
      </c>
      <c r="AF15" s="440">
        <v>0.34</v>
      </c>
      <c r="AG15" s="156"/>
      <c r="AH15" s="41"/>
    </row>
    <row r="16" spans="1:34" s="15" customFormat="1" ht="25.5">
      <c r="A16" s="203"/>
      <c r="B16" s="368" t="s">
        <v>66</v>
      </c>
      <c r="C16" s="430" t="s">
        <v>66</v>
      </c>
      <c r="D16" s="368" t="s">
        <v>93</v>
      </c>
      <c r="E16" s="396">
        <v>150</v>
      </c>
      <c r="F16" s="441">
        <v>10.44</v>
      </c>
      <c r="G16" s="392">
        <v>3.64</v>
      </c>
      <c r="H16" s="392">
        <v>5.37</v>
      </c>
      <c r="I16" s="392">
        <v>19.5</v>
      </c>
      <c r="J16" s="392">
        <v>123.3</v>
      </c>
      <c r="K16" s="394">
        <v>2.5000000000000001E-2</v>
      </c>
      <c r="L16" s="394">
        <v>0</v>
      </c>
      <c r="M16" s="394">
        <v>0</v>
      </c>
      <c r="N16" s="394">
        <v>0</v>
      </c>
      <c r="O16" s="394">
        <v>1.35</v>
      </c>
      <c r="P16" s="394">
        <v>24.38</v>
      </c>
      <c r="Q16" s="394">
        <v>0</v>
      </c>
      <c r="R16" s="394">
        <v>0.52</v>
      </c>
      <c r="S16" s="392">
        <v>200</v>
      </c>
      <c r="T16" s="393">
        <v>11</v>
      </c>
      <c r="U16" s="392">
        <v>4</v>
      </c>
      <c r="V16" s="392">
        <v>5.75</v>
      </c>
      <c r="W16" s="392">
        <v>35</v>
      </c>
      <c r="X16" s="392">
        <v>236</v>
      </c>
      <c r="Y16" s="442">
        <v>3.3000000000000002E-2</v>
      </c>
      <c r="Z16" s="443">
        <v>0</v>
      </c>
      <c r="AA16" s="443">
        <v>0</v>
      </c>
      <c r="AB16" s="443">
        <v>0</v>
      </c>
      <c r="AC16" s="443">
        <v>1.8</v>
      </c>
      <c r="AD16" s="443">
        <v>32.51</v>
      </c>
      <c r="AE16" s="443">
        <v>0</v>
      </c>
      <c r="AF16" s="444">
        <v>0.69</v>
      </c>
      <c r="AG16" s="156"/>
      <c r="AH16" s="41"/>
    </row>
    <row r="17" spans="1:34" s="206" customFormat="1" ht="25.5">
      <c r="A17" s="204"/>
      <c r="B17" s="445" t="s">
        <v>65</v>
      </c>
      <c r="C17" s="359" t="s">
        <v>65</v>
      </c>
      <c r="D17" s="446" t="s">
        <v>119</v>
      </c>
      <c r="E17" s="392">
        <v>50</v>
      </c>
      <c r="F17" s="393">
        <v>15.71</v>
      </c>
      <c r="G17" s="392">
        <v>1.1000000000000001</v>
      </c>
      <c r="H17" s="392">
        <v>1.45</v>
      </c>
      <c r="I17" s="392">
        <v>1.2</v>
      </c>
      <c r="J17" s="392">
        <v>70</v>
      </c>
      <c r="K17" s="394">
        <v>0.24</v>
      </c>
      <c r="L17" s="394"/>
      <c r="M17" s="394"/>
      <c r="N17" s="394">
        <v>1.2</v>
      </c>
      <c r="O17" s="394">
        <v>27.6</v>
      </c>
      <c r="P17" s="394">
        <v>100.8</v>
      </c>
      <c r="Q17" s="394">
        <v>39.6</v>
      </c>
      <c r="R17" s="394">
        <v>2.2799999999999998</v>
      </c>
      <c r="S17" s="392">
        <v>50</v>
      </c>
      <c r="T17" s="393">
        <f>F17</f>
        <v>15.71</v>
      </c>
      <c r="U17" s="392">
        <f>G17</f>
        <v>1.1000000000000001</v>
      </c>
      <c r="V17" s="392">
        <v>1.45</v>
      </c>
      <c r="W17" s="392">
        <v>1.2</v>
      </c>
      <c r="X17" s="392">
        <v>70</v>
      </c>
      <c r="Y17" s="417">
        <v>0.24</v>
      </c>
      <c r="Z17" s="417"/>
      <c r="AA17" s="417"/>
      <c r="AB17" s="417">
        <v>1.2</v>
      </c>
      <c r="AC17" s="417">
        <v>27.6</v>
      </c>
      <c r="AD17" s="417">
        <v>100.8</v>
      </c>
      <c r="AE17" s="417">
        <v>39.6</v>
      </c>
      <c r="AF17" s="447">
        <v>2.2799999999999998</v>
      </c>
      <c r="AG17" s="156"/>
      <c r="AH17" s="205"/>
    </row>
    <row r="18" spans="1:34" s="13" customFormat="1" ht="15" customHeight="1">
      <c r="A18" s="22"/>
      <c r="B18" s="197" t="s">
        <v>59</v>
      </c>
      <c r="C18" s="405" t="s">
        <v>59</v>
      </c>
      <c r="D18" s="445" t="s">
        <v>15</v>
      </c>
      <c r="E18" s="392">
        <v>200</v>
      </c>
      <c r="F18" s="386">
        <v>2.31</v>
      </c>
      <c r="G18" s="385">
        <v>7.0000000000000007E-2</v>
      </c>
      <c r="H18" s="385">
        <v>0.02</v>
      </c>
      <c r="I18" s="385">
        <v>15</v>
      </c>
      <c r="J18" s="385">
        <v>60</v>
      </c>
      <c r="K18" s="390" t="s">
        <v>16</v>
      </c>
      <c r="L18" s="390">
        <v>0.03</v>
      </c>
      <c r="M18" s="390" t="s">
        <v>16</v>
      </c>
      <c r="N18" s="390" t="s">
        <v>16</v>
      </c>
      <c r="O18" s="390">
        <v>11.1</v>
      </c>
      <c r="P18" s="390">
        <v>1.4</v>
      </c>
      <c r="Q18" s="390">
        <v>2.8</v>
      </c>
      <c r="R18" s="390">
        <v>0.28000000000000003</v>
      </c>
      <c r="S18" s="385">
        <v>200</v>
      </c>
      <c r="T18" s="386">
        <f>F18</f>
        <v>2.31</v>
      </c>
      <c r="U18" s="385">
        <v>7.0000000000000007E-2</v>
      </c>
      <c r="V18" s="385">
        <v>0.02</v>
      </c>
      <c r="W18" s="385">
        <v>15</v>
      </c>
      <c r="X18" s="385">
        <v>60</v>
      </c>
      <c r="Y18" s="448" t="s">
        <v>16</v>
      </c>
      <c r="Z18" s="448">
        <v>0.03</v>
      </c>
      <c r="AA18" s="448" t="s">
        <v>16</v>
      </c>
      <c r="AB18" s="448" t="s">
        <v>16</v>
      </c>
      <c r="AC18" s="448">
        <v>11.1</v>
      </c>
      <c r="AD18" s="448">
        <v>1.4</v>
      </c>
      <c r="AE18" s="448">
        <v>2.8</v>
      </c>
      <c r="AF18" s="449">
        <v>0.28000000000000003</v>
      </c>
      <c r="AG18" s="156"/>
      <c r="AH18" s="41"/>
    </row>
    <row r="19" spans="1:34" s="13" customFormat="1" ht="15" customHeight="1">
      <c r="A19" s="22"/>
      <c r="B19" s="445" t="s">
        <v>56</v>
      </c>
      <c r="C19" s="359" t="s">
        <v>56</v>
      </c>
      <c r="D19" s="207" t="s">
        <v>20</v>
      </c>
      <c r="E19" s="387">
        <v>40</v>
      </c>
      <c r="F19" s="389">
        <v>1.64</v>
      </c>
      <c r="G19" s="392">
        <v>1.2</v>
      </c>
      <c r="H19" s="392">
        <v>0.4</v>
      </c>
      <c r="I19" s="392">
        <v>1.1000000000000001</v>
      </c>
      <c r="J19" s="392">
        <v>24</v>
      </c>
      <c r="K19" s="388">
        <v>0.08</v>
      </c>
      <c r="L19" s="388">
        <v>0</v>
      </c>
      <c r="M19" s="388">
        <v>0</v>
      </c>
      <c r="N19" s="388">
        <v>0.4</v>
      </c>
      <c r="O19" s="388">
        <v>9.1999999999999993</v>
      </c>
      <c r="P19" s="388">
        <v>13.2</v>
      </c>
      <c r="Q19" s="388">
        <v>33.6</v>
      </c>
      <c r="R19" s="388">
        <v>0.76</v>
      </c>
      <c r="S19" s="387">
        <v>40</v>
      </c>
      <c r="T19" s="389">
        <f>F19</f>
        <v>1.64</v>
      </c>
      <c r="U19" s="392">
        <v>1.2</v>
      </c>
      <c r="V19" s="392">
        <v>0.4</v>
      </c>
      <c r="W19" s="392">
        <v>1.1000000000000001</v>
      </c>
      <c r="X19" s="392">
        <v>24</v>
      </c>
      <c r="Y19" s="450">
        <v>0.08</v>
      </c>
      <c r="Z19" s="450">
        <v>0</v>
      </c>
      <c r="AA19" s="450">
        <v>0</v>
      </c>
      <c r="AB19" s="450">
        <v>0.4</v>
      </c>
      <c r="AC19" s="450">
        <v>9.1999999999999993</v>
      </c>
      <c r="AD19" s="450">
        <v>13.2</v>
      </c>
      <c r="AE19" s="450">
        <v>33.6</v>
      </c>
      <c r="AF19" s="451">
        <v>0.76</v>
      </c>
      <c r="AG19" s="156"/>
      <c r="AH19" s="41"/>
    </row>
    <row r="20" spans="1:34" s="211" customFormat="1">
      <c r="A20" s="263"/>
      <c r="B20" s="452"/>
      <c r="C20" s="452"/>
      <c r="D20" s="452"/>
      <c r="E20" s="453">
        <f>SUM(E12:E19)</f>
        <v>530</v>
      </c>
      <c r="F20" s="454">
        <f>SUM(F15:F19)</f>
        <v>57.1</v>
      </c>
      <c r="G20" s="455">
        <f>SUM(G15:G19)</f>
        <v>14.209999999999999</v>
      </c>
      <c r="H20" s="455">
        <v>14.84</v>
      </c>
      <c r="I20" s="455">
        <f>SUM(I15:I19)</f>
        <v>48.800000000000004</v>
      </c>
      <c r="J20" s="455">
        <f>SUM(J15:J19)</f>
        <v>482.3</v>
      </c>
      <c r="K20" s="400"/>
      <c r="L20" s="400"/>
      <c r="M20" s="400"/>
      <c r="N20" s="400"/>
      <c r="O20" s="400"/>
      <c r="P20" s="400"/>
      <c r="Q20" s="400"/>
      <c r="R20" s="400"/>
      <c r="S20" s="453">
        <f>SUM(S12:S19)</f>
        <v>590</v>
      </c>
      <c r="T20" s="454">
        <f>SUM(T12:T19)</f>
        <v>58.660000000000004</v>
      </c>
      <c r="U20" s="455">
        <f>SUM(U15:U19)</f>
        <v>16.580000000000002</v>
      </c>
      <c r="V20" s="455">
        <f>SUM(V15:V19)</f>
        <v>25.119999999999997</v>
      </c>
      <c r="W20" s="455">
        <f>SUM(W15:W19)</f>
        <v>81.3</v>
      </c>
      <c r="X20" s="455">
        <f>SUM(X15:X19)</f>
        <v>677</v>
      </c>
      <c r="Y20" s="456"/>
      <c r="Z20" s="456"/>
      <c r="AA20" s="456"/>
      <c r="AB20" s="456"/>
      <c r="AC20" s="456"/>
      <c r="AD20" s="456"/>
      <c r="AE20" s="456"/>
      <c r="AF20" s="457"/>
      <c r="AG20" s="264"/>
      <c r="AH20" s="210"/>
    </row>
    <row r="21" spans="1:34" s="13" customFormat="1" ht="22.5" customHeight="1">
      <c r="A21" s="22"/>
      <c r="B21" s="445"/>
      <c r="C21" s="359"/>
      <c r="D21" s="360" t="s">
        <v>143</v>
      </c>
      <c r="E21" s="361"/>
      <c r="F21" s="362"/>
      <c r="G21" s="362"/>
      <c r="H21" s="362"/>
      <c r="I21" s="362"/>
      <c r="J21" s="362"/>
      <c r="K21" s="363"/>
      <c r="L21" s="363"/>
      <c r="M21" s="363"/>
      <c r="N21" s="363"/>
      <c r="O21" s="363"/>
      <c r="P21" s="363"/>
      <c r="Q21" s="363"/>
      <c r="R21" s="363"/>
      <c r="S21" s="361"/>
      <c r="T21" s="362"/>
      <c r="U21" s="362"/>
      <c r="V21" s="362"/>
      <c r="W21" s="362"/>
      <c r="X21" s="363"/>
      <c r="Y21" s="363"/>
      <c r="Z21" s="363"/>
      <c r="AA21" s="363"/>
      <c r="AB21" s="363"/>
      <c r="AC21" s="363"/>
      <c r="AD21" s="363"/>
      <c r="AE21" s="424"/>
      <c r="AF21" s="449"/>
      <c r="AG21" s="156"/>
      <c r="AH21" s="41"/>
    </row>
    <row r="22" spans="1:34" s="59" customFormat="1" ht="25.5">
      <c r="A22" s="60"/>
      <c r="B22" s="458" t="s">
        <v>67</v>
      </c>
      <c r="C22" s="359" t="s">
        <v>65</v>
      </c>
      <c r="D22" s="200" t="s">
        <v>38</v>
      </c>
      <c r="E22" s="365">
        <v>100</v>
      </c>
      <c r="F22" s="366"/>
      <c r="G22" s="366">
        <v>12</v>
      </c>
      <c r="H22" s="366">
        <v>1.45</v>
      </c>
      <c r="I22" s="366">
        <v>41.39</v>
      </c>
      <c r="J22" s="366">
        <v>216</v>
      </c>
      <c r="K22" s="367">
        <v>0.24</v>
      </c>
      <c r="L22" s="367"/>
      <c r="M22" s="367"/>
      <c r="N22" s="367">
        <v>1.2</v>
      </c>
      <c r="O22" s="367">
        <v>27.6</v>
      </c>
      <c r="P22" s="367">
        <v>100.8</v>
      </c>
      <c r="Q22" s="367">
        <v>39.6</v>
      </c>
      <c r="R22" s="367">
        <v>2.2799999999999998</v>
      </c>
      <c r="S22" s="365">
        <v>100</v>
      </c>
      <c r="T22" s="366">
        <v>12</v>
      </c>
      <c r="U22" s="366">
        <v>1.45</v>
      </c>
      <c r="V22" s="366">
        <v>54.25</v>
      </c>
      <c r="W22" s="366">
        <v>216</v>
      </c>
      <c r="X22" s="367">
        <v>0.24</v>
      </c>
      <c r="Y22" s="367"/>
      <c r="Z22" s="367"/>
      <c r="AA22" s="367">
        <v>1.2</v>
      </c>
      <c r="AB22" s="367">
        <v>27.6</v>
      </c>
      <c r="AC22" s="367">
        <v>100.8</v>
      </c>
      <c r="AD22" s="367">
        <v>39.6</v>
      </c>
      <c r="AE22" s="375">
        <v>2.2799999999999998</v>
      </c>
      <c r="AF22" s="459">
        <v>0.6</v>
      </c>
      <c r="AG22" s="253"/>
      <c r="AH22" s="58"/>
    </row>
    <row r="23" spans="1:34" s="13" customFormat="1" ht="25.5">
      <c r="A23" s="22"/>
      <c r="B23" s="368" t="s">
        <v>64</v>
      </c>
      <c r="C23" s="359" t="s">
        <v>70</v>
      </c>
      <c r="D23" s="425" t="s">
        <v>24</v>
      </c>
      <c r="E23" s="426">
        <v>200</v>
      </c>
      <c r="F23" s="427"/>
      <c r="G23" s="427">
        <v>0.16</v>
      </c>
      <c r="H23" s="427">
        <v>0.16</v>
      </c>
      <c r="I23" s="427">
        <v>27.88</v>
      </c>
      <c r="J23" s="427">
        <v>114.6</v>
      </c>
      <c r="K23" s="428">
        <v>0.01</v>
      </c>
      <c r="L23" s="428">
        <v>0.9</v>
      </c>
      <c r="M23" s="428">
        <v>0.01</v>
      </c>
      <c r="N23" s="428">
        <v>0.1</v>
      </c>
      <c r="O23" s="428">
        <v>14.18</v>
      </c>
      <c r="P23" s="428">
        <v>5.14</v>
      </c>
      <c r="Q23" s="428">
        <v>4.4000000000000004</v>
      </c>
      <c r="R23" s="428">
        <v>0.95</v>
      </c>
      <c r="S23" s="426">
        <v>200</v>
      </c>
      <c r="T23" s="427">
        <v>0.16</v>
      </c>
      <c r="U23" s="427">
        <v>0.16</v>
      </c>
      <c r="V23" s="427">
        <v>27.88</v>
      </c>
      <c r="W23" s="427">
        <v>114.6</v>
      </c>
      <c r="X23" s="428">
        <v>0.01</v>
      </c>
      <c r="Y23" s="428">
        <v>0.9</v>
      </c>
      <c r="Z23" s="428">
        <v>0.01</v>
      </c>
      <c r="AA23" s="428">
        <v>0.1</v>
      </c>
      <c r="AB23" s="428">
        <v>14.18</v>
      </c>
      <c r="AC23" s="428">
        <v>5.14</v>
      </c>
      <c r="AD23" s="428">
        <v>4.4000000000000004</v>
      </c>
      <c r="AE23" s="429">
        <v>0.95</v>
      </c>
      <c r="AF23" s="444">
        <v>0.9</v>
      </c>
      <c r="AG23" s="156"/>
      <c r="AH23" s="41"/>
    </row>
    <row r="24" spans="1:34" s="13" customFormat="1" ht="25.5">
      <c r="A24" s="22"/>
      <c r="B24" s="445" t="s">
        <v>68</v>
      </c>
      <c r="C24" s="430" t="s">
        <v>58</v>
      </c>
      <c r="D24" s="200" t="s">
        <v>43</v>
      </c>
      <c r="E24" s="365">
        <v>100</v>
      </c>
      <c r="F24" s="366"/>
      <c r="G24" s="366">
        <v>12</v>
      </c>
      <c r="H24" s="366">
        <v>1.45</v>
      </c>
      <c r="I24" s="366">
        <v>40</v>
      </c>
      <c r="J24" s="366">
        <v>216</v>
      </c>
      <c r="K24" s="367">
        <v>0.24</v>
      </c>
      <c r="L24" s="367"/>
      <c r="M24" s="367"/>
      <c r="N24" s="367">
        <v>1.2</v>
      </c>
      <c r="O24" s="367">
        <v>27.6</v>
      </c>
      <c r="P24" s="367">
        <v>100.8</v>
      </c>
      <c r="Q24" s="367">
        <v>39.6</v>
      </c>
      <c r="R24" s="367">
        <v>2.2799999999999998</v>
      </c>
      <c r="S24" s="365">
        <v>100</v>
      </c>
      <c r="T24" s="366">
        <v>12</v>
      </c>
      <c r="U24" s="366">
        <v>1.45</v>
      </c>
      <c r="V24" s="366">
        <v>40</v>
      </c>
      <c r="W24" s="366">
        <v>216</v>
      </c>
      <c r="X24" s="367">
        <v>0.24</v>
      </c>
      <c r="Y24" s="367"/>
      <c r="Z24" s="367"/>
      <c r="AA24" s="367">
        <v>1.2</v>
      </c>
      <c r="AB24" s="367">
        <v>27.6</v>
      </c>
      <c r="AC24" s="367">
        <v>100.8</v>
      </c>
      <c r="AD24" s="367">
        <v>39.6</v>
      </c>
      <c r="AE24" s="375">
        <v>2.2799999999999998</v>
      </c>
      <c r="AF24" s="460">
        <v>0.34</v>
      </c>
      <c r="AG24" s="156"/>
      <c r="AH24" s="41"/>
    </row>
    <row r="25" spans="1:34" s="13" customFormat="1" ht="0.75" customHeight="1">
      <c r="A25" s="22"/>
      <c r="B25" s="252" t="s">
        <v>69</v>
      </c>
      <c r="C25" s="252"/>
      <c r="D25" s="252"/>
      <c r="E25" s="392"/>
      <c r="F25" s="393"/>
      <c r="G25" s="392"/>
      <c r="H25" s="392"/>
      <c r="I25" s="392"/>
      <c r="J25" s="392"/>
      <c r="K25" s="394"/>
      <c r="L25" s="394"/>
      <c r="M25" s="394"/>
      <c r="N25" s="394"/>
      <c r="O25" s="394"/>
      <c r="P25" s="394"/>
      <c r="Q25" s="394"/>
      <c r="R25" s="394"/>
      <c r="S25" s="392"/>
      <c r="T25" s="393"/>
      <c r="U25" s="392"/>
      <c r="V25" s="392"/>
      <c r="W25" s="392"/>
      <c r="X25" s="392"/>
      <c r="Y25" s="417"/>
      <c r="Z25" s="417"/>
      <c r="AA25" s="417"/>
      <c r="AB25" s="417"/>
      <c r="AC25" s="417"/>
      <c r="AD25" s="417"/>
      <c r="AE25" s="417"/>
      <c r="AF25" s="447"/>
      <c r="AG25" s="156"/>
      <c r="AH25" s="41"/>
    </row>
    <row r="26" spans="1:34" s="13" customFormat="1" hidden="1">
      <c r="A26" s="208"/>
      <c r="B26" s="445" t="s">
        <v>70</v>
      </c>
      <c r="C26" s="461"/>
      <c r="D26" s="461"/>
      <c r="E26" s="387"/>
      <c r="F26" s="389"/>
      <c r="G26" s="387"/>
      <c r="H26" s="387"/>
      <c r="I26" s="387"/>
      <c r="J26" s="387"/>
      <c r="K26" s="388"/>
      <c r="L26" s="388"/>
      <c r="M26" s="388"/>
      <c r="N26" s="388"/>
      <c r="O26" s="388"/>
      <c r="P26" s="388"/>
      <c r="Q26" s="388"/>
      <c r="R26" s="388"/>
      <c r="S26" s="387"/>
      <c r="T26" s="389"/>
      <c r="U26" s="387"/>
      <c r="V26" s="387"/>
      <c r="W26" s="387"/>
      <c r="X26" s="387"/>
      <c r="Y26" s="450"/>
      <c r="Z26" s="450"/>
      <c r="AA26" s="450"/>
      <c r="AB26" s="450"/>
      <c r="AC26" s="450"/>
      <c r="AD26" s="450"/>
      <c r="AE26" s="450"/>
      <c r="AF26" s="451"/>
      <c r="AG26" s="156"/>
      <c r="AH26" s="41"/>
    </row>
    <row r="27" spans="1:34" s="211" customFormat="1" ht="25.5" hidden="1">
      <c r="A27" s="209"/>
      <c r="B27" s="368" t="s">
        <v>58</v>
      </c>
      <c r="C27" s="368"/>
      <c r="D27" s="252"/>
      <c r="E27" s="392"/>
      <c r="F27" s="393"/>
      <c r="G27" s="392"/>
      <c r="H27" s="392"/>
      <c r="I27" s="392"/>
      <c r="J27" s="392"/>
      <c r="K27" s="394"/>
      <c r="L27" s="394"/>
      <c r="M27" s="394"/>
      <c r="N27" s="394"/>
      <c r="O27" s="394"/>
      <c r="P27" s="394"/>
      <c r="Q27" s="394"/>
      <c r="R27" s="394"/>
      <c r="S27" s="392"/>
      <c r="T27" s="393"/>
      <c r="U27" s="392"/>
      <c r="V27" s="392"/>
      <c r="W27" s="392"/>
      <c r="X27" s="392"/>
      <c r="Y27" s="417"/>
      <c r="Z27" s="417"/>
      <c r="AA27" s="417"/>
      <c r="AB27" s="417"/>
      <c r="AC27" s="417"/>
      <c r="AD27" s="417"/>
      <c r="AE27" s="417"/>
      <c r="AF27" s="447"/>
      <c r="AG27" s="156"/>
      <c r="AH27" s="210"/>
    </row>
    <row r="28" spans="1:34" ht="25.5" hidden="1">
      <c r="A28" s="25"/>
      <c r="B28" s="359" t="s">
        <v>56</v>
      </c>
      <c r="C28" s="425"/>
      <c r="D28" s="425"/>
      <c r="E28" s="462"/>
      <c r="F28" s="463"/>
      <c r="G28" s="381"/>
      <c r="H28" s="381"/>
      <c r="I28" s="381"/>
      <c r="J28" s="381"/>
      <c r="K28" s="464"/>
      <c r="L28" s="464"/>
      <c r="M28" s="464"/>
      <c r="N28" s="464"/>
      <c r="O28" s="464"/>
      <c r="P28" s="464"/>
      <c r="Q28" s="464"/>
      <c r="R28" s="464"/>
      <c r="S28" s="462"/>
      <c r="T28" s="463"/>
      <c r="U28" s="381"/>
      <c r="V28" s="381"/>
      <c r="W28" s="381"/>
      <c r="X28" s="381"/>
      <c r="Y28" s="428"/>
      <c r="Z28" s="428"/>
      <c r="AA28" s="428"/>
      <c r="AB28" s="428"/>
      <c r="AC28" s="428"/>
      <c r="AD28" s="428"/>
      <c r="AE28" s="428"/>
      <c r="AF28" s="429"/>
    </row>
    <row r="29" spans="1:34" s="1" customFormat="1">
      <c r="A29" s="23"/>
      <c r="B29" s="379"/>
      <c r="C29" s="379"/>
      <c r="D29" s="379"/>
      <c r="E29" s="419">
        <f t="shared" ref="E29:J29" si="0">SUM(E22:E28)</f>
        <v>400</v>
      </c>
      <c r="F29" s="420">
        <f t="shared" si="0"/>
        <v>0</v>
      </c>
      <c r="G29" s="419">
        <f t="shared" si="0"/>
        <v>24.16</v>
      </c>
      <c r="H29" s="419">
        <f t="shared" si="0"/>
        <v>3.0599999999999996</v>
      </c>
      <c r="I29" s="419">
        <f t="shared" si="0"/>
        <v>109.27</v>
      </c>
      <c r="J29" s="419">
        <f t="shared" si="0"/>
        <v>546.6</v>
      </c>
      <c r="K29" s="421"/>
      <c r="L29" s="419"/>
      <c r="M29" s="419"/>
      <c r="N29" s="419"/>
      <c r="O29" s="419"/>
      <c r="P29" s="419"/>
      <c r="Q29" s="419"/>
      <c r="R29" s="419"/>
      <c r="S29" s="465">
        <f t="shared" ref="S29:X29" si="1">SUM(S22:S28)</f>
        <v>400</v>
      </c>
      <c r="T29" s="420">
        <f t="shared" si="1"/>
        <v>24.16</v>
      </c>
      <c r="U29" s="465">
        <f t="shared" si="1"/>
        <v>3.0599999999999996</v>
      </c>
      <c r="V29" s="465">
        <f t="shared" si="1"/>
        <v>122.13</v>
      </c>
      <c r="W29" s="465">
        <f t="shared" si="1"/>
        <v>546.6</v>
      </c>
      <c r="X29" s="465">
        <f t="shared" si="1"/>
        <v>0.49</v>
      </c>
      <c r="Y29" s="466"/>
      <c r="Z29" s="466"/>
      <c r="AA29" s="466"/>
      <c r="AB29" s="466"/>
      <c r="AC29" s="466"/>
      <c r="AD29" s="466"/>
      <c r="AE29" s="466"/>
      <c r="AF29" s="467"/>
      <c r="AG29" s="267"/>
      <c r="AH29" s="42"/>
    </row>
    <row r="30" spans="1:34" ht="0.75" hidden="1" customHeight="1">
      <c r="A30" s="20"/>
      <c r="B30" s="200"/>
      <c r="C30" s="200"/>
      <c r="D30" s="200"/>
      <c r="E30" s="381"/>
      <c r="F30" s="382"/>
      <c r="G30" s="381"/>
      <c r="H30" s="381"/>
      <c r="I30" s="381"/>
      <c r="J30" s="381"/>
      <c r="K30" s="381"/>
      <c r="L30" s="381"/>
      <c r="M30" s="381"/>
      <c r="N30" s="381"/>
      <c r="O30" s="381"/>
      <c r="P30" s="381"/>
      <c r="Q30" s="381"/>
      <c r="R30" s="381"/>
      <c r="S30" s="406"/>
      <c r="T30" s="407"/>
      <c r="U30" s="406"/>
      <c r="V30" s="406"/>
      <c r="W30" s="406"/>
      <c r="X30" s="406"/>
      <c r="Y30" s="468"/>
      <c r="Z30" s="468"/>
      <c r="AA30" s="468"/>
      <c r="AB30" s="468"/>
      <c r="AC30" s="468"/>
      <c r="AD30" s="468"/>
      <c r="AE30" s="468"/>
      <c r="AF30" s="469"/>
    </row>
    <row r="31" spans="1:34" ht="14.25" customHeight="1">
      <c r="A31" s="20"/>
      <c r="B31" s="630" t="s">
        <v>17</v>
      </c>
      <c r="C31" s="631"/>
      <c r="D31" s="632"/>
      <c r="E31" s="381"/>
      <c r="F31" s="382"/>
      <c r="G31" s="381">
        <f>G29+G20</f>
        <v>38.369999999999997</v>
      </c>
      <c r="H31" s="381">
        <f>H29+H20</f>
        <v>17.899999999999999</v>
      </c>
      <c r="I31" s="381">
        <f>I29+I20</f>
        <v>158.07</v>
      </c>
      <c r="J31" s="381">
        <f>J29+J20</f>
        <v>1028.9000000000001</v>
      </c>
      <c r="K31" s="381"/>
      <c r="L31" s="381"/>
      <c r="M31" s="381"/>
      <c r="N31" s="381"/>
      <c r="O31" s="381"/>
      <c r="P31" s="381"/>
      <c r="Q31" s="381"/>
      <c r="R31" s="381"/>
      <c r="S31" s="406"/>
      <c r="T31" s="410"/>
      <c r="U31" s="408">
        <f>U29+U20</f>
        <v>19.64</v>
      </c>
      <c r="V31" s="408">
        <f>V29+V20</f>
        <v>147.25</v>
      </c>
      <c r="W31" s="408">
        <f>W29+W20</f>
        <v>627.9</v>
      </c>
      <c r="X31" s="408">
        <f>X29+X20</f>
        <v>677.49</v>
      </c>
      <c r="Y31" s="468"/>
      <c r="Z31" s="468"/>
      <c r="AA31" s="468"/>
      <c r="AB31" s="468"/>
      <c r="AC31" s="468"/>
      <c r="AD31" s="468"/>
      <c r="AE31" s="468"/>
      <c r="AF31" s="469"/>
    </row>
    <row r="32" spans="1:34" hidden="1">
      <c r="B32" s="123"/>
      <c r="C32" s="123"/>
      <c r="G32" s="154" t="s">
        <v>102</v>
      </c>
      <c r="H32" s="154" t="s">
        <v>103</v>
      </c>
      <c r="I32" s="154" t="s">
        <v>104</v>
      </c>
      <c r="J32" s="154" t="s">
        <v>105</v>
      </c>
      <c r="K32" s="155"/>
      <c r="L32" s="155"/>
      <c r="M32" s="155"/>
      <c r="N32" s="155"/>
      <c r="O32" s="155"/>
      <c r="P32" s="155"/>
      <c r="Q32" s="155"/>
      <c r="R32" s="155"/>
      <c r="S32" s="155"/>
      <c r="U32" s="154" t="s">
        <v>98</v>
      </c>
      <c r="V32" s="154" t="s">
        <v>99</v>
      </c>
      <c r="W32" s="154" t="s">
        <v>100</v>
      </c>
      <c r="X32" s="154" t="s">
        <v>101</v>
      </c>
    </row>
    <row r="33" spans="4:24" hidden="1">
      <c r="G33" s="122"/>
      <c r="H33" s="122"/>
      <c r="I33" s="122"/>
      <c r="J33" s="122"/>
      <c r="K33" s="155"/>
      <c r="L33" s="155"/>
      <c r="M33" s="155"/>
      <c r="N33" s="155"/>
      <c r="O33" s="155"/>
      <c r="P33" s="155"/>
      <c r="Q33" s="155"/>
      <c r="R33" s="155"/>
      <c r="S33" s="155"/>
      <c r="U33" s="157"/>
      <c r="V33" s="157"/>
      <c r="W33" s="157"/>
      <c r="X33" s="157"/>
    </row>
    <row r="34" spans="4:24"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U34" s="155"/>
      <c r="V34" s="155"/>
      <c r="W34" s="155"/>
      <c r="X34" s="155"/>
    </row>
    <row r="35" spans="4:24">
      <c r="D35" s="628"/>
      <c r="E35" s="628"/>
      <c r="F35" s="628"/>
    </row>
    <row r="37" spans="4:24">
      <c r="G37" s="202"/>
    </row>
  </sheetData>
  <mergeCells count="25">
    <mergeCell ref="D35:F35"/>
    <mergeCell ref="Y10:AB10"/>
    <mergeCell ref="AC10:AF10"/>
    <mergeCell ref="B31:D31"/>
    <mergeCell ref="K10:N12"/>
    <mergeCell ref="O10:R12"/>
    <mergeCell ref="B10:B12"/>
    <mergeCell ref="D10:D12"/>
    <mergeCell ref="C10:C12"/>
    <mergeCell ref="W2:AA2"/>
    <mergeCell ref="N3:AF3"/>
    <mergeCell ref="A4:AF4"/>
    <mergeCell ref="A5:AF5"/>
    <mergeCell ref="E10:E14"/>
    <mergeCell ref="F10:F14"/>
    <mergeCell ref="G10:G14"/>
    <mergeCell ref="H10:H14"/>
    <mergeCell ref="I10:I14"/>
    <mergeCell ref="J10:J14"/>
    <mergeCell ref="S10:S14"/>
    <mergeCell ref="T10:T14"/>
    <mergeCell ref="U10:U14"/>
    <mergeCell ref="V10:V14"/>
    <mergeCell ref="W10:W14"/>
    <mergeCell ref="X10:X14"/>
  </mergeCells>
  <pageMargins left="0" right="0" top="0" bottom="0" header="0.11811023622047245" footer="0.11811023622047245"/>
  <pageSetup paperSize="9" scale="9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I66"/>
  <sheetViews>
    <sheetView view="pageBreakPreview" topLeftCell="B10" zoomScaleSheetLayoutView="100" workbookViewId="0">
      <selection activeCell="B10" sqref="B10:AE30"/>
    </sheetView>
  </sheetViews>
  <sheetFormatPr defaultColWidth="9.140625" defaultRowHeight="15"/>
  <cols>
    <col min="1" max="1" width="2.85546875" style="7" hidden="1" customWidth="1"/>
    <col min="2" max="2" width="8.5703125" style="52" bestFit="1" customWidth="1"/>
    <col min="3" max="3" width="12.7109375" style="52" customWidth="1"/>
    <col min="4" max="4" width="6" style="72" bestFit="1" customWidth="1"/>
    <col min="5" max="5" width="4.85546875" style="176" hidden="1" customWidth="1"/>
    <col min="6" max="6" width="6.140625" style="73" customWidth="1"/>
    <col min="7" max="7" width="7.5703125" style="73" bestFit="1" customWidth="1"/>
    <col min="8" max="8" width="8" style="73" bestFit="1" customWidth="1"/>
    <col min="9" max="9" width="6.28515625" style="73" customWidth="1"/>
    <col min="10" max="14" width="3" style="52" bestFit="1" customWidth="1"/>
    <col min="15" max="15" width="3.140625" style="52" bestFit="1" customWidth="1"/>
    <col min="16" max="16" width="3" style="52" bestFit="1" customWidth="1"/>
    <col min="17" max="17" width="2.42578125" style="52" customWidth="1"/>
    <col min="18" max="18" width="6" style="72" bestFit="1" customWidth="1"/>
    <col min="19" max="19" width="6" style="177" hidden="1" customWidth="1"/>
    <col min="20" max="20" width="5" style="73" bestFit="1" customWidth="1"/>
    <col min="21" max="21" width="6.28515625" style="73" customWidth="1"/>
    <col min="22" max="23" width="7.140625" style="73" customWidth="1"/>
    <col min="24" max="26" width="3" style="52" bestFit="1" customWidth="1"/>
    <col min="27" max="27" width="2.140625" style="52" customWidth="1"/>
    <col min="28" max="28" width="3" style="52" bestFit="1" customWidth="1"/>
    <col min="29" max="29" width="3.140625" style="52" bestFit="1" customWidth="1"/>
    <col min="30" max="31" width="3" style="52" bestFit="1" customWidth="1"/>
    <col min="32" max="32" width="9.140625" style="71"/>
    <col min="33" max="16384" width="9.140625" style="7"/>
  </cols>
  <sheetData>
    <row r="1" spans="1:32" hidden="1">
      <c r="A1" s="27"/>
    </row>
    <row r="2" spans="1:32" s="12" customFormat="1" ht="15.75" hidden="1">
      <c r="A2" s="27"/>
      <c r="B2" s="186"/>
      <c r="C2" s="186"/>
      <c r="D2" s="163"/>
      <c r="E2" s="185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85"/>
      <c r="T2" s="185"/>
      <c r="U2" s="163"/>
      <c r="V2" s="605" t="s">
        <v>106</v>
      </c>
      <c r="W2" s="605"/>
      <c r="X2" s="605"/>
      <c r="Y2" s="605"/>
      <c r="Z2" s="605"/>
      <c r="AA2" s="163"/>
      <c r="AB2" s="163"/>
      <c r="AC2" s="163"/>
      <c r="AD2" s="163"/>
      <c r="AE2" s="163"/>
      <c r="AF2" s="163"/>
    </row>
    <row r="3" spans="1:32" s="12" customFormat="1" ht="15.75" hidden="1">
      <c r="A3" s="27"/>
      <c r="B3" s="186"/>
      <c r="C3" s="186"/>
      <c r="D3" s="163"/>
      <c r="E3" s="185"/>
      <c r="F3" s="163"/>
      <c r="G3" s="163"/>
      <c r="H3" s="163"/>
      <c r="I3" s="163"/>
      <c r="J3" s="163"/>
      <c r="K3" s="163"/>
      <c r="L3" s="163"/>
      <c r="M3" s="163"/>
      <c r="N3" s="606" t="s">
        <v>107</v>
      </c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162"/>
    </row>
    <row r="4" spans="1:32" s="12" customFormat="1" ht="20.25" hidden="1">
      <c r="A4" s="27"/>
      <c r="B4" s="619" t="s">
        <v>108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184"/>
    </row>
    <row r="5" spans="1:32" s="12" customFormat="1" ht="20.25" hidden="1">
      <c r="A5" s="27"/>
      <c r="B5" s="619" t="s">
        <v>109</v>
      </c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619"/>
      <c r="AE5" s="619"/>
      <c r="AF5" s="184"/>
    </row>
    <row r="6" spans="1:32" s="12" customFormat="1" hidden="1">
      <c r="A6" s="27"/>
      <c r="B6" s="178" t="s">
        <v>115</v>
      </c>
      <c r="C6" s="168"/>
      <c r="D6" s="168"/>
      <c r="E6" s="179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79"/>
      <c r="T6" s="179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</row>
    <row r="7" spans="1:32" s="12" customFormat="1" hidden="1">
      <c r="A7" s="27"/>
      <c r="B7" s="178" t="s">
        <v>110</v>
      </c>
      <c r="C7" s="168"/>
      <c r="D7" s="168"/>
      <c r="E7" s="179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79"/>
      <c r="T7" s="179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</row>
    <row r="8" spans="1:32" s="12" customFormat="1" ht="15.75" hidden="1">
      <c r="A8" s="27"/>
      <c r="B8" s="178" t="s">
        <v>111</v>
      </c>
      <c r="C8" s="180"/>
      <c r="D8" s="181"/>
      <c r="E8" s="182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2"/>
      <c r="T8" s="182"/>
      <c r="U8" s="181"/>
      <c r="V8" s="182"/>
      <c r="W8" s="181"/>
      <c r="X8" s="181"/>
      <c r="Y8" s="181"/>
      <c r="Z8" s="181"/>
      <c r="AA8" s="181"/>
      <c r="AB8" s="181"/>
      <c r="AC8" s="181"/>
      <c r="AD8" s="181"/>
      <c r="AE8" s="181"/>
      <c r="AF8" s="181"/>
    </row>
    <row r="9" spans="1:32" s="12" customFormat="1" ht="15.75" hidden="1">
      <c r="A9" s="27"/>
      <c r="B9" s="183" t="s">
        <v>116</v>
      </c>
      <c r="C9" s="180"/>
      <c r="D9" s="181"/>
      <c r="E9" s="182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2"/>
      <c r="T9" s="182"/>
      <c r="U9" s="181"/>
      <c r="V9" s="182"/>
      <c r="W9" s="181"/>
      <c r="X9" s="181"/>
      <c r="Y9" s="181"/>
      <c r="Z9" s="181"/>
      <c r="AA9" s="181"/>
      <c r="AB9" s="181"/>
      <c r="AC9" s="181"/>
      <c r="AD9" s="181"/>
      <c r="AE9" s="181"/>
      <c r="AF9" s="181"/>
    </row>
    <row r="10" spans="1:32" s="169" customFormat="1" ht="27" customHeight="1">
      <c r="A10" s="194"/>
      <c r="B10" s="618" t="s">
        <v>18</v>
      </c>
      <c r="C10" s="634" t="s">
        <v>0</v>
      </c>
      <c r="D10" s="612" t="s">
        <v>55</v>
      </c>
      <c r="E10" s="609" t="s">
        <v>94</v>
      </c>
      <c r="F10" s="612" t="s">
        <v>1</v>
      </c>
      <c r="G10" s="612" t="s">
        <v>2</v>
      </c>
      <c r="H10" s="612" t="s">
        <v>3</v>
      </c>
      <c r="I10" s="612" t="s">
        <v>4</v>
      </c>
      <c r="J10" s="615" t="s">
        <v>5</v>
      </c>
      <c r="K10" s="615"/>
      <c r="L10" s="615"/>
      <c r="M10" s="615"/>
      <c r="N10" s="615" t="s">
        <v>6</v>
      </c>
      <c r="O10" s="615"/>
      <c r="P10" s="615"/>
      <c r="Q10" s="615"/>
      <c r="R10" s="612" t="s">
        <v>36</v>
      </c>
      <c r="S10" s="609" t="s">
        <v>94</v>
      </c>
      <c r="T10" s="612" t="s">
        <v>1</v>
      </c>
      <c r="U10" s="612" t="s">
        <v>2</v>
      </c>
      <c r="V10" s="612" t="s">
        <v>3</v>
      </c>
      <c r="W10" s="612" t="s">
        <v>4</v>
      </c>
      <c r="X10" s="615" t="s">
        <v>5</v>
      </c>
      <c r="Y10" s="615"/>
      <c r="Z10" s="615"/>
      <c r="AA10" s="615"/>
      <c r="AB10" s="615" t="s">
        <v>6</v>
      </c>
      <c r="AC10" s="615"/>
      <c r="AD10" s="615"/>
      <c r="AE10" s="615"/>
      <c r="AF10" s="195"/>
    </row>
    <row r="11" spans="1:32" s="169" customFormat="1" ht="4.5" hidden="1" customHeight="1">
      <c r="A11" s="194"/>
      <c r="B11" s="618"/>
      <c r="C11" s="634"/>
      <c r="D11" s="613"/>
      <c r="E11" s="610"/>
      <c r="F11" s="613"/>
      <c r="G11" s="613"/>
      <c r="H11" s="613"/>
      <c r="I11" s="613"/>
      <c r="J11" s="615"/>
      <c r="K11" s="615"/>
      <c r="L11" s="615"/>
      <c r="M11" s="615"/>
      <c r="N11" s="615"/>
      <c r="O11" s="615"/>
      <c r="P11" s="615"/>
      <c r="Q11" s="615"/>
      <c r="R11" s="613"/>
      <c r="S11" s="610"/>
      <c r="T11" s="613"/>
      <c r="U11" s="613"/>
      <c r="V11" s="613"/>
      <c r="W11" s="613"/>
      <c r="X11" s="378"/>
      <c r="Y11" s="378"/>
      <c r="Z11" s="378"/>
      <c r="AA11" s="378"/>
      <c r="AB11" s="378"/>
      <c r="AC11" s="378"/>
      <c r="AD11" s="378"/>
      <c r="AE11" s="378"/>
      <c r="AF11" s="195"/>
    </row>
    <row r="12" spans="1:32" s="169" customFormat="1" ht="15" hidden="1" customHeight="1">
      <c r="A12" s="194"/>
      <c r="B12" s="618"/>
      <c r="C12" s="634"/>
      <c r="D12" s="613"/>
      <c r="E12" s="610"/>
      <c r="F12" s="613"/>
      <c r="G12" s="613"/>
      <c r="H12" s="613"/>
      <c r="I12" s="613"/>
      <c r="J12" s="615"/>
      <c r="K12" s="615"/>
      <c r="L12" s="615"/>
      <c r="M12" s="615"/>
      <c r="N12" s="615"/>
      <c r="O12" s="615"/>
      <c r="P12" s="615"/>
      <c r="Q12" s="615"/>
      <c r="R12" s="613"/>
      <c r="S12" s="610"/>
      <c r="T12" s="613"/>
      <c r="U12" s="613"/>
      <c r="V12" s="613"/>
      <c r="W12" s="613"/>
      <c r="X12" s="378"/>
      <c r="Y12" s="378"/>
      <c r="Z12" s="378"/>
      <c r="AA12" s="378"/>
      <c r="AB12" s="378"/>
      <c r="AC12" s="378"/>
      <c r="AD12" s="378"/>
      <c r="AE12" s="378"/>
      <c r="AF12" s="195"/>
    </row>
    <row r="13" spans="1:32" s="169" customFormat="1" ht="15" hidden="1" customHeight="1">
      <c r="A13" s="194"/>
      <c r="B13" s="431"/>
      <c r="C13" s="431"/>
      <c r="D13" s="613"/>
      <c r="E13" s="610"/>
      <c r="F13" s="613"/>
      <c r="G13" s="613"/>
      <c r="H13" s="613"/>
      <c r="I13" s="613"/>
      <c r="J13" s="431"/>
      <c r="K13" s="431"/>
      <c r="L13" s="431"/>
      <c r="M13" s="431"/>
      <c r="N13" s="431"/>
      <c r="O13" s="431"/>
      <c r="P13" s="431"/>
      <c r="Q13" s="431"/>
      <c r="R13" s="613"/>
      <c r="S13" s="610"/>
      <c r="T13" s="613"/>
      <c r="U13" s="613"/>
      <c r="V13" s="613"/>
      <c r="W13" s="613"/>
      <c r="X13" s="431"/>
      <c r="Y13" s="431"/>
      <c r="Z13" s="431"/>
      <c r="AA13" s="431"/>
      <c r="AB13" s="431"/>
      <c r="AC13" s="431"/>
      <c r="AD13" s="431"/>
      <c r="AE13" s="431"/>
      <c r="AF13" s="195"/>
    </row>
    <row r="14" spans="1:32" s="169" customFormat="1" ht="25.5">
      <c r="A14" s="194"/>
      <c r="B14" s="479" t="s">
        <v>29</v>
      </c>
      <c r="C14" s="198" t="s">
        <v>19</v>
      </c>
      <c r="D14" s="614"/>
      <c r="E14" s="611"/>
      <c r="F14" s="614"/>
      <c r="G14" s="614"/>
      <c r="H14" s="614"/>
      <c r="I14" s="614"/>
      <c r="J14" s="431" t="s">
        <v>7</v>
      </c>
      <c r="K14" s="431" t="s">
        <v>8</v>
      </c>
      <c r="L14" s="431" t="s">
        <v>9</v>
      </c>
      <c r="M14" s="431" t="s">
        <v>10</v>
      </c>
      <c r="N14" s="431" t="s">
        <v>11</v>
      </c>
      <c r="O14" s="431" t="s">
        <v>12</v>
      </c>
      <c r="P14" s="431" t="s">
        <v>13</v>
      </c>
      <c r="Q14" s="431" t="s">
        <v>14</v>
      </c>
      <c r="R14" s="614"/>
      <c r="S14" s="611"/>
      <c r="T14" s="614"/>
      <c r="U14" s="614"/>
      <c r="V14" s="614"/>
      <c r="W14" s="614"/>
      <c r="X14" s="431" t="s">
        <v>7</v>
      </c>
      <c r="Y14" s="431" t="s">
        <v>8</v>
      </c>
      <c r="Z14" s="431" t="s">
        <v>9</v>
      </c>
      <c r="AA14" s="431" t="s">
        <v>10</v>
      </c>
      <c r="AB14" s="431" t="s">
        <v>11</v>
      </c>
      <c r="AC14" s="431" t="s">
        <v>12</v>
      </c>
      <c r="AD14" s="431" t="s">
        <v>13</v>
      </c>
      <c r="AE14" s="431" t="s">
        <v>14</v>
      </c>
      <c r="AF14" s="195"/>
    </row>
    <row r="15" spans="1:32" s="13" customFormat="1" ht="37.5" customHeight="1">
      <c r="A15" s="28"/>
      <c r="B15" s="445" t="s">
        <v>71</v>
      </c>
      <c r="C15" s="445" t="s">
        <v>51</v>
      </c>
      <c r="D15" s="369">
        <v>150</v>
      </c>
      <c r="E15" s="393">
        <v>14.31</v>
      </c>
      <c r="F15" s="392">
        <v>14</v>
      </c>
      <c r="G15" s="392">
        <v>8</v>
      </c>
      <c r="H15" s="392">
        <v>4.7</v>
      </c>
      <c r="I15" s="392">
        <v>179.91</v>
      </c>
      <c r="J15" s="395">
        <v>7.0000000000000007E-2</v>
      </c>
      <c r="K15" s="395">
        <v>7.0000000000000007E-2</v>
      </c>
      <c r="L15" s="395">
        <v>0.05</v>
      </c>
      <c r="M15" s="395">
        <v>0.02</v>
      </c>
      <c r="N15" s="395">
        <v>104</v>
      </c>
      <c r="O15" s="395">
        <v>29.33</v>
      </c>
      <c r="P15" s="395">
        <v>120.83</v>
      </c>
      <c r="Q15" s="395">
        <v>0.33</v>
      </c>
      <c r="R15" s="369">
        <v>200</v>
      </c>
      <c r="S15" s="393">
        <v>15</v>
      </c>
      <c r="T15" s="392">
        <v>18.43</v>
      </c>
      <c r="U15" s="392">
        <v>13.61</v>
      </c>
      <c r="V15" s="392">
        <v>4</v>
      </c>
      <c r="W15" s="392">
        <v>287.81</v>
      </c>
      <c r="X15" s="395">
        <v>0.11</v>
      </c>
      <c r="Y15" s="395">
        <v>0.11</v>
      </c>
      <c r="Z15" s="449">
        <v>0.08</v>
      </c>
      <c r="AA15" s="449">
        <v>0.04</v>
      </c>
      <c r="AB15" s="449">
        <v>166.67</v>
      </c>
      <c r="AC15" s="449">
        <v>46.93</v>
      </c>
      <c r="AD15" s="449">
        <v>193.33</v>
      </c>
      <c r="AE15" s="449">
        <v>0.53</v>
      </c>
      <c r="AF15" s="106"/>
    </row>
    <row r="16" spans="1:32" s="13" customFormat="1" ht="16.5">
      <c r="A16" s="28"/>
      <c r="B16" s="197" t="s">
        <v>59</v>
      </c>
      <c r="C16" s="445" t="s">
        <v>15</v>
      </c>
      <c r="D16" s="369">
        <v>200</v>
      </c>
      <c r="E16" s="393">
        <v>2.35</v>
      </c>
      <c r="F16" s="392">
        <v>1.1000000000000001</v>
      </c>
      <c r="G16" s="392"/>
      <c r="H16" s="392">
        <v>0.02</v>
      </c>
      <c r="I16" s="392">
        <v>116.19</v>
      </c>
      <c r="J16" s="395"/>
      <c r="K16" s="395"/>
      <c r="L16" s="395"/>
      <c r="M16" s="395"/>
      <c r="N16" s="395">
        <v>1</v>
      </c>
      <c r="O16" s="395"/>
      <c r="P16" s="395"/>
      <c r="Q16" s="395">
        <v>0.1</v>
      </c>
      <c r="R16" s="369">
        <v>200</v>
      </c>
      <c r="S16" s="393">
        <f>E16</f>
        <v>2.35</v>
      </c>
      <c r="T16" s="392">
        <v>1.1599999999999999</v>
      </c>
      <c r="U16" s="392"/>
      <c r="V16" s="392">
        <v>21.02</v>
      </c>
      <c r="W16" s="392">
        <v>116.19</v>
      </c>
      <c r="X16" s="395"/>
      <c r="Y16" s="395"/>
      <c r="Z16" s="447"/>
      <c r="AA16" s="447"/>
      <c r="AB16" s="447">
        <v>1</v>
      </c>
      <c r="AC16" s="447"/>
      <c r="AD16" s="447"/>
      <c r="AE16" s="447">
        <v>0.1</v>
      </c>
      <c r="AF16" s="106"/>
    </row>
    <row r="17" spans="1:35" s="13" customFormat="1" ht="38.25">
      <c r="A17" s="28"/>
      <c r="B17" s="445" t="s">
        <v>56</v>
      </c>
      <c r="C17" s="445" t="s">
        <v>20</v>
      </c>
      <c r="D17" s="369">
        <v>40</v>
      </c>
      <c r="E17" s="393">
        <v>1.57</v>
      </c>
      <c r="F17" s="392">
        <v>1.2</v>
      </c>
      <c r="G17" s="392">
        <v>0.4</v>
      </c>
      <c r="H17" s="392">
        <v>1.1000000000000001</v>
      </c>
      <c r="I17" s="480">
        <v>1.1000000000000001</v>
      </c>
      <c r="J17" s="395">
        <v>0.08</v>
      </c>
      <c r="K17" s="395">
        <v>0</v>
      </c>
      <c r="L17" s="395">
        <v>0</v>
      </c>
      <c r="M17" s="395">
        <v>0.4</v>
      </c>
      <c r="N17" s="395">
        <v>9.1999999999999993</v>
      </c>
      <c r="O17" s="395">
        <v>13.2</v>
      </c>
      <c r="P17" s="395">
        <v>33.6</v>
      </c>
      <c r="Q17" s="395">
        <v>0.76</v>
      </c>
      <c r="R17" s="369">
        <v>40</v>
      </c>
      <c r="S17" s="393">
        <f>E17</f>
        <v>1.57</v>
      </c>
      <c r="T17" s="392">
        <v>1.2</v>
      </c>
      <c r="U17" s="392">
        <v>0.4</v>
      </c>
      <c r="V17" s="392">
        <v>1.1000000000000001</v>
      </c>
      <c r="W17" s="480">
        <v>24</v>
      </c>
      <c r="X17" s="395">
        <v>0.08</v>
      </c>
      <c r="Y17" s="395">
        <v>0</v>
      </c>
      <c r="Z17" s="449">
        <v>0</v>
      </c>
      <c r="AA17" s="449">
        <v>0.4</v>
      </c>
      <c r="AB17" s="449">
        <v>9.1999999999999993</v>
      </c>
      <c r="AC17" s="449">
        <v>13.2</v>
      </c>
      <c r="AD17" s="449">
        <v>33.6</v>
      </c>
      <c r="AE17" s="449">
        <v>0.76</v>
      </c>
      <c r="AF17" s="106"/>
    </row>
    <row r="18" spans="1:35" s="13" customFormat="1" ht="25.5">
      <c r="A18" s="28"/>
      <c r="B18" s="368" t="s">
        <v>58</v>
      </c>
      <c r="C18" s="369" t="s">
        <v>113</v>
      </c>
      <c r="D18" s="369">
        <v>100</v>
      </c>
      <c r="E18" s="393">
        <v>24.59</v>
      </c>
      <c r="F18" s="392">
        <v>0.3</v>
      </c>
      <c r="G18" s="392">
        <v>0.2</v>
      </c>
      <c r="H18" s="392">
        <v>15</v>
      </c>
      <c r="I18" s="392">
        <v>100</v>
      </c>
      <c r="J18" s="395">
        <v>1.4999999999999999E-2</v>
      </c>
      <c r="K18" s="395">
        <v>5</v>
      </c>
      <c r="L18" s="395">
        <v>2.5</v>
      </c>
      <c r="M18" s="395">
        <v>0.1</v>
      </c>
      <c r="N18" s="395">
        <v>8</v>
      </c>
      <c r="O18" s="395">
        <v>0.2</v>
      </c>
      <c r="P18" s="395">
        <v>4.5</v>
      </c>
      <c r="Q18" s="395">
        <v>1.1000000000000001</v>
      </c>
      <c r="R18" s="369">
        <v>100</v>
      </c>
      <c r="S18" s="393">
        <f>E18</f>
        <v>24.59</v>
      </c>
      <c r="T18" s="392">
        <v>0.2</v>
      </c>
      <c r="U18" s="392">
        <v>0.2</v>
      </c>
      <c r="V18" s="392">
        <v>14</v>
      </c>
      <c r="W18" s="392">
        <v>150</v>
      </c>
      <c r="X18" s="395">
        <v>1.4999999999999999E-2</v>
      </c>
      <c r="Y18" s="395">
        <v>5</v>
      </c>
      <c r="Z18" s="447">
        <v>2.5</v>
      </c>
      <c r="AA18" s="447">
        <v>0.1</v>
      </c>
      <c r="AB18" s="447">
        <v>8</v>
      </c>
      <c r="AC18" s="447">
        <v>0.2</v>
      </c>
      <c r="AD18" s="447">
        <v>4.5</v>
      </c>
      <c r="AE18" s="447">
        <v>1.1000000000000001</v>
      </c>
      <c r="AF18" s="106"/>
    </row>
    <row r="19" spans="1:35" s="193" customFormat="1" ht="30">
      <c r="A19" s="187"/>
      <c r="B19" s="369" t="s">
        <v>89</v>
      </c>
      <c r="C19" s="384" t="s">
        <v>88</v>
      </c>
      <c r="D19" s="385">
        <v>20</v>
      </c>
      <c r="E19" s="434">
        <v>9.44</v>
      </c>
      <c r="F19" s="385">
        <v>4.5999999999999996</v>
      </c>
      <c r="G19" s="385">
        <v>5.9</v>
      </c>
      <c r="H19" s="385">
        <v>0</v>
      </c>
      <c r="I19" s="396">
        <v>72.8</v>
      </c>
      <c r="J19" s="390">
        <v>0.06</v>
      </c>
      <c r="K19" s="390">
        <v>0.1</v>
      </c>
      <c r="L19" s="390">
        <v>0</v>
      </c>
      <c r="M19" s="390">
        <v>0</v>
      </c>
      <c r="N19" s="390">
        <v>133.28</v>
      </c>
      <c r="O19" s="390">
        <v>0.2</v>
      </c>
      <c r="P19" s="390">
        <v>4.5</v>
      </c>
      <c r="Q19" s="394">
        <v>0.87</v>
      </c>
      <c r="R19" s="385">
        <v>20</v>
      </c>
      <c r="S19" s="434">
        <f>E19</f>
        <v>9.44</v>
      </c>
      <c r="T19" s="385">
        <f>F19</f>
        <v>4.5999999999999996</v>
      </c>
      <c r="U19" s="392">
        <v>5.7</v>
      </c>
      <c r="V19" s="385">
        <f>H19</f>
        <v>0</v>
      </c>
      <c r="W19" s="396">
        <f>I19</f>
        <v>72.8</v>
      </c>
      <c r="X19" s="390">
        <v>0.06</v>
      </c>
      <c r="Y19" s="390">
        <v>0.1</v>
      </c>
      <c r="Z19" s="390">
        <v>0</v>
      </c>
      <c r="AA19" s="390">
        <v>0</v>
      </c>
      <c r="AB19" s="390">
        <v>133.28</v>
      </c>
      <c r="AC19" s="390">
        <v>0.2</v>
      </c>
      <c r="AD19" s="390">
        <v>4.5</v>
      </c>
      <c r="AE19" s="395">
        <v>0.87</v>
      </c>
      <c r="AF19" s="192"/>
    </row>
    <row r="20" spans="1:35" s="211" customFormat="1">
      <c r="A20" s="268"/>
      <c r="B20" s="452"/>
      <c r="C20" s="481"/>
      <c r="D20" s="482">
        <f>SUM(D15:D19)</f>
        <v>510</v>
      </c>
      <c r="E20" s="399">
        <f>SUM(E15:E19)</f>
        <v>52.26</v>
      </c>
      <c r="F20" s="398">
        <f t="shared" ref="F20:I20" si="0">SUM(F15:F19)</f>
        <v>21.200000000000003</v>
      </c>
      <c r="G20" s="398">
        <f t="shared" si="0"/>
        <v>14.5</v>
      </c>
      <c r="H20" s="398">
        <f t="shared" si="0"/>
        <v>20.82</v>
      </c>
      <c r="I20" s="398">
        <f t="shared" si="0"/>
        <v>470.00000000000006</v>
      </c>
      <c r="J20" s="483"/>
      <c r="K20" s="483"/>
      <c r="L20" s="483"/>
      <c r="M20" s="483"/>
      <c r="N20" s="483"/>
      <c r="O20" s="483"/>
      <c r="P20" s="483"/>
      <c r="Q20" s="484"/>
      <c r="R20" s="482">
        <f t="shared" ref="R20:W20" si="1">SUM(R15:R19)</f>
        <v>560</v>
      </c>
      <c r="S20" s="399">
        <f>SUM(S15:S19)</f>
        <v>52.95</v>
      </c>
      <c r="T20" s="398">
        <f t="shared" si="1"/>
        <v>25.589999999999996</v>
      </c>
      <c r="U20" s="398">
        <f t="shared" si="1"/>
        <v>19.91</v>
      </c>
      <c r="V20" s="398">
        <f t="shared" si="1"/>
        <v>40.120000000000005</v>
      </c>
      <c r="W20" s="398">
        <f t="shared" si="1"/>
        <v>650.79999999999995</v>
      </c>
      <c r="X20" s="483"/>
      <c r="Y20" s="483"/>
      <c r="Z20" s="485"/>
      <c r="AA20" s="485"/>
      <c r="AB20" s="485"/>
      <c r="AC20" s="485"/>
      <c r="AD20" s="485"/>
      <c r="AE20" s="457"/>
      <c r="AF20" s="270"/>
      <c r="AH20" s="211">
        <v>470</v>
      </c>
      <c r="AI20" s="211">
        <f>AH20-I20</f>
        <v>0</v>
      </c>
    </row>
    <row r="21" spans="1:35" s="13" customFormat="1" ht="27" customHeight="1">
      <c r="A21" s="28"/>
      <c r="B21" s="197"/>
      <c r="C21" s="477" t="s">
        <v>143</v>
      </c>
      <c r="D21" s="477"/>
      <c r="E21" s="197"/>
      <c r="F21" s="197"/>
      <c r="G21" s="197"/>
      <c r="H21" s="197"/>
      <c r="I21" s="197"/>
      <c r="J21" s="478"/>
      <c r="K21" s="478"/>
      <c r="L21" s="478"/>
      <c r="M21" s="478"/>
      <c r="N21" s="478"/>
      <c r="O21" s="478"/>
      <c r="P21" s="478"/>
      <c r="Q21" s="478"/>
      <c r="R21" s="477"/>
      <c r="S21" s="197"/>
      <c r="T21" s="197"/>
      <c r="U21" s="197"/>
      <c r="V21" s="197"/>
      <c r="W21" s="478"/>
      <c r="X21" s="478"/>
      <c r="Y21" s="478"/>
      <c r="Z21" s="478"/>
      <c r="AA21" s="478"/>
      <c r="AB21" s="478"/>
      <c r="AC21" s="478"/>
      <c r="AD21" s="478"/>
      <c r="AE21" s="478"/>
      <c r="AF21" s="106"/>
    </row>
    <row r="22" spans="1:35" s="59" customFormat="1" ht="57.75" customHeight="1">
      <c r="A22" s="61"/>
      <c r="B22" s="359" t="s">
        <v>81</v>
      </c>
      <c r="C22" s="359" t="s">
        <v>32</v>
      </c>
      <c r="D22" s="360">
        <v>180</v>
      </c>
      <c r="E22" s="359"/>
      <c r="F22" s="359">
        <v>1</v>
      </c>
      <c r="G22" s="359">
        <v>0</v>
      </c>
      <c r="H22" s="359">
        <v>20.2</v>
      </c>
      <c r="I22" s="359">
        <v>184.8</v>
      </c>
      <c r="J22" s="424">
        <v>0.02</v>
      </c>
      <c r="K22" s="424">
        <v>4</v>
      </c>
      <c r="L22" s="424">
        <v>0.02</v>
      </c>
      <c r="M22" s="424">
        <v>0.2</v>
      </c>
      <c r="N22" s="424">
        <v>14</v>
      </c>
      <c r="O22" s="424">
        <v>8</v>
      </c>
      <c r="P22" s="424">
        <v>14</v>
      </c>
      <c r="Q22" s="424">
        <v>2.8</v>
      </c>
      <c r="R22" s="360">
        <v>200</v>
      </c>
      <c r="S22" s="359">
        <v>1</v>
      </c>
      <c r="T22" s="359">
        <v>0</v>
      </c>
      <c r="U22" s="359">
        <v>20.2</v>
      </c>
      <c r="V22" s="359">
        <v>184.8</v>
      </c>
      <c r="W22" s="424">
        <v>0.02</v>
      </c>
      <c r="X22" s="424">
        <v>4</v>
      </c>
      <c r="Y22" s="424">
        <v>0.02</v>
      </c>
      <c r="Z22" s="424">
        <v>0.2</v>
      </c>
      <c r="AA22" s="424">
        <v>14</v>
      </c>
      <c r="AB22" s="424">
        <v>8</v>
      </c>
      <c r="AC22" s="424">
        <v>14</v>
      </c>
      <c r="AD22" s="424">
        <v>2.8</v>
      </c>
      <c r="AE22" s="460">
        <v>0.84</v>
      </c>
      <c r="AF22" s="102"/>
    </row>
    <row r="23" spans="1:35" s="17" customFormat="1" ht="38.25">
      <c r="A23" s="29"/>
      <c r="B23" s="359" t="s">
        <v>65</v>
      </c>
      <c r="C23" s="376" t="s">
        <v>38</v>
      </c>
      <c r="D23" s="379">
        <v>100</v>
      </c>
      <c r="E23" s="376"/>
      <c r="F23" s="376">
        <v>12</v>
      </c>
      <c r="G23" s="376">
        <v>1.45</v>
      </c>
      <c r="H23" s="376">
        <v>40</v>
      </c>
      <c r="I23" s="376">
        <v>216</v>
      </c>
      <c r="J23" s="375">
        <v>0.24</v>
      </c>
      <c r="K23" s="375"/>
      <c r="L23" s="375"/>
      <c r="M23" s="375">
        <v>1.2</v>
      </c>
      <c r="N23" s="375">
        <v>27.6</v>
      </c>
      <c r="O23" s="375">
        <v>100.8</v>
      </c>
      <c r="P23" s="375">
        <v>39.6</v>
      </c>
      <c r="Q23" s="375">
        <v>2.2799999999999998</v>
      </c>
      <c r="R23" s="379">
        <v>100</v>
      </c>
      <c r="S23" s="376">
        <v>12</v>
      </c>
      <c r="T23" s="376">
        <v>1.45</v>
      </c>
      <c r="U23" s="376">
        <v>40</v>
      </c>
      <c r="V23" s="376">
        <v>216</v>
      </c>
      <c r="W23" s="375">
        <v>0.24</v>
      </c>
      <c r="X23" s="375"/>
      <c r="Y23" s="375"/>
      <c r="Z23" s="375">
        <v>1.2</v>
      </c>
      <c r="AA23" s="375">
        <v>27.6</v>
      </c>
      <c r="AB23" s="375">
        <v>100.8</v>
      </c>
      <c r="AC23" s="375">
        <v>39.6</v>
      </c>
      <c r="AD23" s="375">
        <v>2.2799999999999998</v>
      </c>
      <c r="AE23" s="440">
        <v>1.2</v>
      </c>
      <c r="AF23" s="110"/>
    </row>
    <row r="24" spans="1:35" s="17" customFormat="1" ht="25.5">
      <c r="A24" s="29"/>
      <c r="B24" s="368" t="s">
        <v>58</v>
      </c>
      <c r="C24" s="369" t="s">
        <v>43</v>
      </c>
      <c r="D24" s="379">
        <v>100</v>
      </c>
      <c r="E24" s="376"/>
      <c r="F24" s="376">
        <v>0.3</v>
      </c>
      <c r="G24" s="376">
        <v>0.2</v>
      </c>
      <c r="H24" s="376">
        <v>15</v>
      </c>
      <c r="I24" s="376">
        <v>100</v>
      </c>
      <c r="J24" s="375">
        <v>1.4999999999999999E-2</v>
      </c>
      <c r="K24" s="375">
        <v>5</v>
      </c>
      <c r="L24" s="375">
        <v>2.5</v>
      </c>
      <c r="M24" s="375">
        <v>0.1</v>
      </c>
      <c r="N24" s="375">
        <v>8</v>
      </c>
      <c r="O24" s="375">
        <v>0.2</v>
      </c>
      <c r="P24" s="375">
        <v>4.5</v>
      </c>
      <c r="Q24" s="375">
        <v>1.1000000000000001</v>
      </c>
      <c r="R24" s="379">
        <v>100</v>
      </c>
      <c r="S24" s="376">
        <v>0.2</v>
      </c>
      <c r="T24" s="376">
        <v>0.2</v>
      </c>
      <c r="U24" s="376">
        <v>15</v>
      </c>
      <c r="V24" s="376">
        <v>150</v>
      </c>
      <c r="W24" s="375">
        <v>1.4999999999999999E-2</v>
      </c>
      <c r="X24" s="375">
        <v>5</v>
      </c>
      <c r="Y24" s="375">
        <v>2.5</v>
      </c>
      <c r="Z24" s="375">
        <v>0.1</v>
      </c>
      <c r="AA24" s="375">
        <v>8</v>
      </c>
      <c r="AB24" s="375">
        <v>0.2</v>
      </c>
      <c r="AC24" s="375">
        <v>4.5</v>
      </c>
      <c r="AD24" s="375">
        <v>1.1000000000000001</v>
      </c>
      <c r="AE24" s="460">
        <v>1.46</v>
      </c>
      <c r="AF24" s="110"/>
    </row>
    <row r="25" spans="1:35" s="17" customFormat="1" ht="0.75" customHeight="1">
      <c r="A25" s="29"/>
      <c r="B25" s="197"/>
      <c r="C25" s="197"/>
      <c r="D25" s="486"/>
      <c r="E25" s="432"/>
      <c r="F25" s="377"/>
      <c r="G25" s="377"/>
      <c r="H25" s="377"/>
      <c r="I25" s="377"/>
      <c r="J25" s="487"/>
      <c r="K25" s="487"/>
      <c r="L25" s="487"/>
      <c r="M25" s="487"/>
      <c r="N25" s="487"/>
      <c r="O25" s="487"/>
      <c r="P25" s="487"/>
      <c r="Q25" s="395"/>
      <c r="R25" s="486"/>
      <c r="S25" s="432"/>
      <c r="T25" s="377"/>
      <c r="U25" s="377"/>
      <c r="V25" s="377"/>
      <c r="W25" s="377"/>
      <c r="X25" s="487"/>
      <c r="Y25" s="487"/>
      <c r="Z25" s="478"/>
      <c r="AA25" s="478"/>
      <c r="AB25" s="478"/>
      <c r="AC25" s="478"/>
      <c r="AD25" s="478"/>
      <c r="AE25" s="449"/>
      <c r="AF25" s="110"/>
    </row>
    <row r="26" spans="1:35" s="17" customFormat="1" hidden="1">
      <c r="A26" s="29"/>
      <c r="B26" s="445"/>
      <c r="C26" s="445"/>
      <c r="D26" s="369"/>
      <c r="E26" s="393"/>
      <c r="F26" s="392"/>
      <c r="G26" s="392"/>
      <c r="H26" s="392"/>
      <c r="I26" s="392"/>
      <c r="J26" s="395"/>
      <c r="K26" s="395"/>
      <c r="L26" s="395"/>
      <c r="M26" s="395"/>
      <c r="N26" s="395"/>
      <c r="O26" s="395"/>
      <c r="P26" s="395"/>
      <c r="Q26" s="395"/>
      <c r="R26" s="369"/>
      <c r="S26" s="393"/>
      <c r="T26" s="392"/>
      <c r="U26" s="392"/>
      <c r="V26" s="392"/>
      <c r="W26" s="392"/>
      <c r="X26" s="395"/>
      <c r="Y26" s="395"/>
      <c r="Z26" s="449"/>
      <c r="AA26" s="449"/>
      <c r="AB26" s="449"/>
      <c r="AC26" s="449"/>
      <c r="AD26" s="449"/>
      <c r="AE26" s="449"/>
      <c r="AF26" s="110"/>
    </row>
    <row r="27" spans="1:35" s="17" customFormat="1" ht="27.75" hidden="1" customHeight="1">
      <c r="A27" s="29"/>
      <c r="B27" s="445"/>
      <c r="C27" s="431"/>
      <c r="D27" s="369"/>
      <c r="E27" s="393"/>
      <c r="F27" s="392"/>
      <c r="G27" s="392"/>
      <c r="H27" s="392"/>
      <c r="I27" s="392"/>
      <c r="J27" s="395"/>
      <c r="K27" s="395"/>
      <c r="L27" s="395"/>
      <c r="M27" s="395"/>
      <c r="N27" s="395"/>
      <c r="O27" s="395"/>
      <c r="P27" s="395"/>
      <c r="Q27" s="395"/>
      <c r="R27" s="369"/>
      <c r="S27" s="393"/>
      <c r="T27" s="392"/>
      <c r="U27" s="392"/>
      <c r="V27" s="392"/>
      <c r="W27" s="392"/>
      <c r="X27" s="395"/>
      <c r="Y27" s="395"/>
      <c r="Z27" s="447"/>
      <c r="AA27" s="447"/>
      <c r="AB27" s="447"/>
      <c r="AC27" s="447"/>
      <c r="AD27" s="447"/>
      <c r="AE27" s="447"/>
      <c r="AF27" s="110"/>
    </row>
    <row r="28" spans="1:35" s="17" customFormat="1" ht="21.75" hidden="1" customHeight="1">
      <c r="A28" s="29"/>
      <c r="B28" s="445"/>
      <c r="C28" s="368"/>
      <c r="D28" s="384"/>
      <c r="E28" s="434"/>
      <c r="F28" s="392"/>
      <c r="G28" s="392"/>
      <c r="H28" s="392"/>
      <c r="I28" s="480"/>
      <c r="J28" s="391"/>
      <c r="K28" s="391"/>
      <c r="L28" s="391"/>
      <c r="M28" s="391"/>
      <c r="N28" s="391"/>
      <c r="O28" s="391"/>
      <c r="P28" s="391"/>
      <c r="Q28" s="391"/>
      <c r="R28" s="384"/>
      <c r="S28" s="434"/>
      <c r="T28" s="392"/>
      <c r="U28" s="392"/>
      <c r="V28" s="392"/>
      <c r="W28" s="480"/>
      <c r="X28" s="391"/>
      <c r="Y28" s="391"/>
      <c r="Z28" s="444"/>
      <c r="AA28" s="444"/>
      <c r="AB28" s="444"/>
      <c r="AC28" s="444"/>
      <c r="AD28" s="444"/>
      <c r="AE28" s="444"/>
      <c r="AF28" s="110"/>
    </row>
    <row r="29" spans="1:35" s="273" customFormat="1">
      <c r="A29" s="271"/>
      <c r="B29" s="360"/>
      <c r="C29" s="360"/>
      <c r="D29" s="419">
        <f t="shared" ref="D29:I29" si="2">SUM(D22:D28)</f>
        <v>380</v>
      </c>
      <c r="E29" s="420">
        <f t="shared" si="2"/>
        <v>0</v>
      </c>
      <c r="F29" s="419">
        <f t="shared" si="2"/>
        <v>13.3</v>
      </c>
      <c r="G29" s="419">
        <f t="shared" si="2"/>
        <v>1.65</v>
      </c>
      <c r="H29" s="419">
        <f t="shared" si="2"/>
        <v>75.2</v>
      </c>
      <c r="I29" s="419">
        <f t="shared" si="2"/>
        <v>500.8</v>
      </c>
      <c r="J29" s="488"/>
      <c r="K29" s="488"/>
      <c r="L29" s="488"/>
      <c r="M29" s="488"/>
      <c r="N29" s="488"/>
      <c r="O29" s="488"/>
      <c r="P29" s="488"/>
      <c r="Q29" s="488"/>
      <c r="R29" s="419">
        <f t="shared" ref="R29:W29" si="3">SUM(R22:R28)</f>
        <v>400</v>
      </c>
      <c r="S29" s="420">
        <f t="shared" si="3"/>
        <v>13.2</v>
      </c>
      <c r="T29" s="419">
        <f t="shared" si="3"/>
        <v>1.65</v>
      </c>
      <c r="U29" s="419">
        <f t="shared" si="3"/>
        <v>75.2</v>
      </c>
      <c r="V29" s="419">
        <f t="shared" si="3"/>
        <v>550.79999999999995</v>
      </c>
      <c r="W29" s="419">
        <f t="shared" si="3"/>
        <v>0.27500000000000002</v>
      </c>
      <c r="X29" s="489"/>
      <c r="Y29" s="489"/>
      <c r="Z29" s="360"/>
      <c r="AA29" s="360"/>
      <c r="AB29" s="360"/>
      <c r="AC29" s="360"/>
      <c r="AD29" s="360"/>
      <c r="AE29" s="360"/>
      <c r="AF29" s="272"/>
    </row>
    <row r="30" spans="1:35" s="133" customFormat="1">
      <c r="A30" s="27"/>
      <c r="B30" s="630" t="s">
        <v>17</v>
      </c>
      <c r="C30" s="632"/>
      <c r="D30" s="380"/>
      <c r="E30" s="382"/>
      <c r="F30" s="433">
        <f>F29+F20</f>
        <v>34.5</v>
      </c>
      <c r="G30" s="433">
        <f>G29+G20</f>
        <v>16.149999999999999</v>
      </c>
      <c r="H30" s="433">
        <f>H29+H20</f>
        <v>96.02000000000001</v>
      </c>
      <c r="I30" s="433">
        <f>I29+I20</f>
        <v>970.80000000000007</v>
      </c>
      <c r="J30" s="490"/>
      <c r="K30" s="490"/>
      <c r="L30" s="490"/>
      <c r="M30" s="490"/>
      <c r="N30" s="490"/>
      <c r="O30" s="490"/>
      <c r="P30" s="490"/>
      <c r="Q30" s="490"/>
      <c r="R30" s="380"/>
      <c r="S30" s="491"/>
      <c r="T30" s="492">
        <f>T29+T20</f>
        <v>27.239999999999995</v>
      </c>
      <c r="U30" s="492">
        <f>U29+U20</f>
        <v>95.11</v>
      </c>
      <c r="V30" s="492">
        <f>V29+V20</f>
        <v>590.91999999999996</v>
      </c>
      <c r="W30" s="492">
        <f>W29+W20</f>
        <v>651.07499999999993</v>
      </c>
      <c r="X30" s="380"/>
      <c r="Y30" s="380"/>
      <c r="Z30" s="376"/>
      <c r="AA30" s="376"/>
      <c r="AB30" s="376"/>
      <c r="AC30" s="376"/>
      <c r="AD30" s="376"/>
      <c r="AE30" s="376"/>
      <c r="AF30" s="71"/>
    </row>
    <row r="31" spans="1:35" s="133" customFormat="1">
      <c r="B31" s="52"/>
      <c r="C31" s="52"/>
      <c r="D31" s="334"/>
      <c r="E31" s="335"/>
      <c r="F31" s="322" t="s">
        <v>102</v>
      </c>
      <c r="G31" s="322" t="s">
        <v>103</v>
      </c>
      <c r="H31" s="322" t="s">
        <v>104</v>
      </c>
      <c r="I31" s="322" t="s">
        <v>105</v>
      </c>
      <c r="J31" s="336"/>
      <c r="K31" s="336"/>
      <c r="L31" s="336"/>
      <c r="M31" s="336"/>
      <c r="N31" s="336"/>
      <c r="O31" s="336"/>
      <c r="P31" s="336"/>
      <c r="Q31" s="336"/>
      <c r="R31" s="336"/>
      <c r="S31" s="335"/>
      <c r="T31" s="322" t="s">
        <v>138</v>
      </c>
      <c r="U31" s="322" t="s">
        <v>139</v>
      </c>
      <c r="V31" s="322" t="s">
        <v>140</v>
      </c>
      <c r="W31" s="322" t="s">
        <v>141</v>
      </c>
      <c r="X31" s="334"/>
      <c r="Y31" s="334"/>
      <c r="Z31" s="52"/>
      <c r="AA31" s="52"/>
      <c r="AB31" s="52"/>
      <c r="AC31" s="52"/>
      <c r="AD31" s="52"/>
      <c r="AE31" s="52"/>
      <c r="AF31" s="71"/>
    </row>
    <row r="32" spans="1:35" s="133" customFormat="1">
      <c r="B32" s="52"/>
      <c r="C32" s="52"/>
      <c r="D32" s="52"/>
      <c r="E32" s="176"/>
      <c r="F32" s="96"/>
      <c r="G32" s="96"/>
      <c r="H32" s="96"/>
      <c r="I32" s="96"/>
      <c r="J32" s="73"/>
      <c r="K32" s="73"/>
      <c r="L32" s="73"/>
      <c r="M32" s="73"/>
      <c r="N32" s="73"/>
      <c r="O32" s="73"/>
      <c r="P32" s="73"/>
      <c r="Q32" s="73"/>
      <c r="R32" s="73"/>
      <c r="S32" s="176"/>
      <c r="T32" s="96"/>
      <c r="U32" s="96"/>
      <c r="V32" s="96"/>
      <c r="W32" s="96"/>
      <c r="X32" s="52"/>
      <c r="Y32" s="52"/>
      <c r="Z32" s="52"/>
      <c r="AA32" s="52"/>
      <c r="AB32" s="52"/>
      <c r="AC32" s="52"/>
      <c r="AD32" s="52"/>
      <c r="AE32" s="52"/>
      <c r="AF32" s="71"/>
    </row>
    <row r="33" spans="2:32" s="133" customFormat="1">
      <c r="B33" s="52"/>
      <c r="C33" s="52"/>
      <c r="D33" s="52"/>
      <c r="E33" s="176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176"/>
      <c r="T33" s="73"/>
      <c r="U33" s="73"/>
      <c r="V33" s="73"/>
      <c r="W33" s="73"/>
      <c r="X33" s="52"/>
      <c r="Y33" s="52"/>
      <c r="Z33" s="52"/>
      <c r="AA33" s="52"/>
      <c r="AB33" s="52"/>
      <c r="AC33" s="52"/>
      <c r="AD33" s="52"/>
      <c r="AE33" s="52"/>
      <c r="AF33" s="71"/>
    </row>
    <row r="34" spans="2:32" s="133" customFormat="1">
      <c r="B34" s="52"/>
      <c r="C34" s="52"/>
      <c r="D34" s="52"/>
      <c r="E34" s="176"/>
      <c r="F34" s="73"/>
      <c r="G34" s="73"/>
      <c r="H34" s="73"/>
      <c r="I34" s="73"/>
      <c r="J34" s="52"/>
      <c r="K34" s="52"/>
      <c r="L34" s="52"/>
      <c r="M34" s="52"/>
      <c r="N34" s="52"/>
      <c r="O34" s="52"/>
      <c r="P34" s="52"/>
      <c r="Q34" s="52"/>
      <c r="R34" s="52"/>
      <c r="S34" s="176"/>
      <c r="T34" s="73"/>
      <c r="U34" s="73"/>
      <c r="V34" s="73"/>
      <c r="W34" s="73"/>
      <c r="X34" s="52"/>
      <c r="Y34" s="52"/>
      <c r="Z34" s="52"/>
      <c r="AA34" s="52"/>
      <c r="AB34" s="52"/>
      <c r="AC34" s="52"/>
      <c r="AD34" s="52"/>
      <c r="AE34" s="52"/>
      <c r="AF34" s="71"/>
    </row>
    <row r="35" spans="2:32" s="133" customFormat="1">
      <c r="B35" s="52"/>
      <c r="C35" s="52"/>
      <c r="D35" s="52"/>
      <c r="E35" s="176"/>
      <c r="F35" s="73"/>
      <c r="G35" s="73"/>
      <c r="H35" s="73"/>
      <c r="I35" s="73"/>
      <c r="J35" s="52"/>
      <c r="K35" s="52"/>
      <c r="L35" s="52"/>
      <c r="M35" s="52"/>
      <c r="N35" s="52"/>
      <c r="O35" s="52"/>
      <c r="P35" s="52"/>
      <c r="Q35" s="52"/>
      <c r="R35" s="52"/>
      <c r="S35" s="176"/>
      <c r="T35" s="73"/>
      <c r="U35" s="73"/>
      <c r="V35" s="73"/>
      <c r="W35" s="73"/>
      <c r="X35" s="52"/>
      <c r="Y35" s="52"/>
      <c r="Z35" s="52"/>
      <c r="AA35" s="52"/>
      <c r="AB35" s="52"/>
      <c r="AC35" s="52"/>
      <c r="AD35" s="52"/>
      <c r="AE35" s="52"/>
      <c r="AF35" s="71"/>
    </row>
    <row r="36" spans="2:32" s="133" customFormat="1">
      <c r="B36" s="52"/>
      <c r="C36" s="52"/>
      <c r="D36" s="52"/>
      <c r="E36" s="176"/>
      <c r="F36" s="73"/>
      <c r="G36" s="73"/>
      <c r="H36" s="73"/>
      <c r="I36" s="73"/>
      <c r="J36" s="52"/>
      <c r="K36" s="52"/>
      <c r="L36" s="52"/>
      <c r="M36" s="52"/>
      <c r="N36" s="52"/>
      <c r="O36" s="52"/>
      <c r="P36" s="52"/>
      <c r="Q36" s="52"/>
      <c r="R36" s="52"/>
      <c r="S36" s="176"/>
      <c r="T36" s="73"/>
      <c r="U36" s="73"/>
      <c r="V36" s="73"/>
      <c r="W36" s="73"/>
      <c r="X36" s="52"/>
      <c r="Y36" s="52"/>
      <c r="Z36" s="52"/>
      <c r="AA36" s="52"/>
      <c r="AB36" s="52"/>
      <c r="AC36" s="52"/>
      <c r="AD36" s="52"/>
      <c r="AE36" s="52"/>
      <c r="AF36" s="71"/>
    </row>
    <row r="37" spans="2:32" s="133" customFormat="1">
      <c r="B37" s="52"/>
      <c r="C37" s="52"/>
      <c r="D37" s="52"/>
      <c r="E37" s="176"/>
      <c r="F37" s="73"/>
      <c r="G37" s="73"/>
      <c r="H37" s="73"/>
      <c r="I37" s="73"/>
      <c r="J37" s="52"/>
      <c r="K37" s="52"/>
      <c r="L37" s="52"/>
      <c r="M37" s="52"/>
      <c r="N37" s="52"/>
      <c r="O37" s="52"/>
      <c r="P37" s="52"/>
      <c r="Q37" s="52"/>
      <c r="R37" s="52"/>
      <c r="S37" s="176"/>
      <c r="T37" s="73"/>
      <c r="U37" s="73"/>
      <c r="V37" s="73"/>
      <c r="W37" s="73"/>
      <c r="X37" s="52"/>
      <c r="Y37" s="52"/>
      <c r="Z37" s="52"/>
      <c r="AA37" s="52"/>
      <c r="AB37" s="52"/>
      <c r="AC37" s="52"/>
      <c r="AD37" s="52"/>
      <c r="AE37" s="52"/>
      <c r="AF37" s="71"/>
    </row>
    <row r="38" spans="2:32" s="133" customFormat="1">
      <c r="B38" s="52"/>
      <c r="C38" s="52"/>
      <c r="D38" s="52"/>
      <c r="E38" s="176"/>
      <c r="F38" s="73"/>
      <c r="G38" s="73"/>
      <c r="H38" s="73"/>
      <c r="I38" s="73"/>
      <c r="J38" s="52"/>
      <c r="K38" s="52"/>
      <c r="L38" s="52"/>
      <c r="M38" s="52"/>
      <c r="N38" s="52"/>
      <c r="O38" s="52"/>
      <c r="P38" s="52"/>
      <c r="Q38" s="52"/>
      <c r="R38" s="52"/>
      <c r="S38" s="176"/>
      <c r="T38" s="73"/>
      <c r="U38" s="73"/>
      <c r="V38" s="73"/>
      <c r="W38" s="73"/>
      <c r="X38" s="52"/>
      <c r="Y38" s="52"/>
      <c r="Z38" s="52"/>
      <c r="AA38" s="52"/>
      <c r="AB38" s="52"/>
      <c r="AC38" s="52"/>
      <c r="AD38" s="52"/>
      <c r="AE38" s="52"/>
      <c r="AF38" s="71"/>
    </row>
    <row r="39" spans="2:32" s="133" customFormat="1">
      <c r="B39" s="52"/>
      <c r="C39" s="52"/>
      <c r="D39" s="52"/>
      <c r="E39" s="176"/>
      <c r="F39" s="73"/>
      <c r="G39" s="73"/>
      <c r="H39" s="73"/>
      <c r="I39" s="73"/>
      <c r="J39" s="52"/>
      <c r="K39" s="52"/>
      <c r="L39" s="52"/>
      <c r="M39" s="52"/>
      <c r="N39" s="52"/>
      <c r="O39" s="52"/>
      <c r="P39" s="52"/>
      <c r="Q39" s="52"/>
      <c r="R39" s="52"/>
      <c r="S39" s="176"/>
      <c r="T39" s="73"/>
      <c r="U39" s="73"/>
      <c r="V39" s="73"/>
      <c r="W39" s="73"/>
      <c r="X39" s="52"/>
      <c r="Y39" s="52"/>
      <c r="Z39" s="52"/>
      <c r="AA39" s="52"/>
      <c r="AB39" s="52"/>
      <c r="AC39" s="52"/>
      <c r="AD39" s="52"/>
      <c r="AE39" s="52"/>
      <c r="AF39" s="71"/>
    </row>
    <row r="40" spans="2:32" s="133" customFormat="1">
      <c r="B40" s="52"/>
      <c r="C40" s="52"/>
      <c r="D40" s="52"/>
      <c r="E40" s="176"/>
      <c r="F40" s="73"/>
      <c r="G40" s="73"/>
      <c r="H40" s="73"/>
      <c r="I40" s="73"/>
      <c r="J40" s="52"/>
      <c r="K40" s="52"/>
      <c r="L40" s="52"/>
      <c r="M40" s="52"/>
      <c r="N40" s="52"/>
      <c r="O40" s="52"/>
      <c r="P40" s="52"/>
      <c r="Q40" s="52"/>
      <c r="R40" s="52"/>
      <c r="S40" s="176"/>
      <c r="T40" s="73"/>
      <c r="U40" s="73"/>
      <c r="V40" s="73"/>
      <c r="W40" s="73"/>
      <c r="X40" s="52"/>
      <c r="Y40" s="52"/>
      <c r="Z40" s="52"/>
      <c r="AA40" s="52"/>
      <c r="AB40" s="52"/>
      <c r="AC40" s="52"/>
      <c r="AD40" s="52"/>
      <c r="AE40" s="52"/>
      <c r="AF40" s="71"/>
    </row>
    <row r="41" spans="2:32" s="133" customFormat="1">
      <c r="B41" s="52"/>
      <c r="C41" s="52"/>
      <c r="D41" s="52"/>
      <c r="E41" s="176"/>
      <c r="F41" s="73"/>
      <c r="G41" s="73"/>
      <c r="H41" s="73"/>
      <c r="I41" s="73"/>
      <c r="J41" s="52"/>
      <c r="K41" s="52"/>
      <c r="L41" s="52"/>
      <c r="M41" s="52"/>
      <c r="N41" s="52"/>
      <c r="O41" s="52"/>
      <c r="P41" s="52"/>
      <c r="Q41" s="52"/>
      <c r="R41" s="52"/>
      <c r="S41" s="176"/>
      <c r="T41" s="73"/>
      <c r="U41" s="73"/>
      <c r="V41" s="73"/>
      <c r="W41" s="73"/>
      <c r="X41" s="52"/>
      <c r="Y41" s="52"/>
      <c r="Z41" s="52"/>
      <c r="AA41" s="52"/>
      <c r="AB41" s="52"/>
      <c r="AC41" s="52"/>
      <c r="AD41" s="52"/>
      <c r="AE41" s="52"/>
      <c r="AF41" s="71"/>
    </row>
    <row r="42" spans="2:32" s="133" customFormat="1">
      <c r="B42" s="52"/>
      <c r="C42" s="52"/>
      <c r="D42" s="52"/>
      <c r="E42" s="176"/>
      <c r="F42" s="73"/>
      <c r="G42" s="73"/>
      <c r="H42" s="73"/>
      <c r="I42" s="73"/>
      <c r="J42" s="52"/>
      <c r="K42" s="52"/>
      <c r="L42" s="52"/>
      <c r="M42" s="52"/>
      <c r="N42" s="52"/>
      <c r="O42" s="52"/>
      <c r="P42" s="52"/>
      <c r="Q42" s="52"/>
      <c r="R42" s="52"/>
      <c r="S42" s="176"/>
      <c r="T42" s="73"/>
      <c r="U42" s="73"/>
      <c r="V42" s="73"/>
      <c r="W42" s="73"/>
      <c r="X42" s="52"/>
      <c r="Y42" s="52"/>
      <c r="Z42" s="52"/>
      <c r="AA42" s="52"/>
      <c r="AB42" s="52"/>
      <c r="AC42" s="52"/>
      <c r="AD42" s="52"/>
      <c r="AE42" s="52"/>
      <c r="AF42" s="71"/>
    </row>
    <row r="43" spans="2:32" s="133" customFormat="1">
      <c r="B43" s="52"/>
      <c r="C43" s="52"/>
      <c r="D43" s="52"/>
      <c r="E43" s="176"/>
      <c r="F43" s="73"/>
      <c r="G43" s="73"/>
      <c r="H43" s="73"/>
      <c r="I43" s="73"/>
      <c r="J43" s="52"/>
      <c r="K43" s="52"/>
      <c r="L43" s="52"/>
      <c r="M43" s="52"/>
      <c r="N43" s="52"/>
      <c r="O43" s="52"/>
      <c r="P43" s="52"/>
      <c r="Q43" s="52"/>
      <c r="R43" s="52"/>
      <c r="S43" s="176"/>
      <c r="T43" s="73"/>
      <c r="U43" s="73"/>
      <c r="V43" s="73"/>
      <c r="W43" s="73"/>
      <c r="X43" s="52"/>
      <c r="Y43" s="52"/>
      <c r="Z43" s="52"/>
      <c r="AA43" s="52"/>
      <c r="AB43" s="52"/>
      <c r="AC43" s="52"/>
      <c r="AD43" s="52"/>
      <c r="AE43" s="52"/>
      <c r="AF43" s="71"/>
    </row>
    <row r="44" spans="2:32" s="133" customFormat="1">
      <c r="B44" s="52"/>
      <c r="C44" s="52"/>
      <c r="D44" s="52"/>
      <c r="E44" s="176"/>
      <c r="F44" s="73"/>
      <c r="G44" s="73"/>
      <c r="H44" s="73"/>
      <c r="I44" s="73"/>
      <c r="J44" s="52"/>
      <c r="K44" s="52"/>
      <c r="L44" s="52"/>
      <c r="M44" s="52"/>
      <c r="N44" s="52"/>
      <c r="O44" s="52"/>
      <c r="P44" s="52"/>
      <c r="Q44" s="52"/>
      <c r="R44" s="52"/>
      <c r="S44" s="176"/>
      <c r="T44" s="73"/>
      <c r="U44" s="73"/>
      <c r="V44" s="73"/>
      <c r="W44" s="73"/>
      <c r="X44" s="52"/>
      <c r="Y44" s="52"/>
      <c r="Z44" s="52"/>
      <c r="AA44" s="52"/>
      <c r="AB44" s="52"/>
      <c r="AC44" s="52"/>
      <c r="AD44" s="52"/>
      <c r="AE44" s="52"/>
      <c r="AF44" s="71"/>
    </row>
    <row r="45" spans="2:32" s="133" customFormat="1">
      <c r="B45" s="52"/>
      <c r="C45" s="52"/>
      <c r="D45" s="52"/>
      <c r="E45" s="176"/>
      <c r="F45" s="73"/>
      <c r="G45" s="73"/>
      <c r="H45" s="73"/>
      <c r="I45" s="73"/>
      <c r="J45" s="52"/>
      <c r="K45" s="52"/>
      <c r="L45" s="52"/>
      <c r="M45" s="52"/>
      <c r="N45" s="52"/>
      <c r="O45" s="52"/>
      <c r="P45" s="52"/>
      <c r="Q45" s="52"/>
      <c r="R45" s="52"/>
      <c r="S45" s="176"/>
      <c r="T45" s="73"/>
      <c r="U45" s="73"/>
      <c r="V45" s="73"/>
      <c r="W45" s="73"/>
      <c r="X45" s="52"/>
      <c r="Y45" s="52"/>
      <c r="Z45" s="52"/>
      <c r="AA45" s="52"/>
      <c r="AB45" s="52"/>
      <c r="AC45" s="52"/>
      <c r="AD45" s="52"/>
      <c r="AE45" s="52"/>
      <c r="AF45" s="71"/>
    </row>
    <row r="46" spans="2:32" s="133" customFormat="1">
      <c r="B46" s="52"/>
      <c r="C46" s="52"/>
      <c r="D46" s="52"/>
      <c r="E46" s="176"/>
      <c r="F46" s="73"/>
      <c r="G46" s="73"/>
      <c r="H46" s="73"/>
      <c r="I46" s="73"/>
      <c r="J46" s="52"/>
      <c r="K46" s="52"/>
      <c r="L46" s="52"/>
      <c r="M46" s="52"/>
      <c r="N46" s="52"/>
      <c r="O46" s="52"/>
      <c r="P46" s="52"/>
      <c r="Q46" s="52"/>
      <c r="R46" s="52"/>
      <c r="S46" s="176"/>
      <c r="T46" s="73"/>
      <c r="U46" s="73"/>
      <c r="V46" s="73"/>
      <c r="W46" s="73"/>
      <c r="X46" s="52"/>
      <c r="Y46" s="52"/>
      <c r="Z46" s="52"/>
      <c r="AA46" s="52"/>
      <c r="AB46" s="52"/>
      <c r="AC46" s="52"/>
      <c r="AD46" s="52"/>
      <c r="AE46" s="52"/>
      <c r="AF46" s="71"/>
    </row>
    <row r="47" spans="2:32" s="133" customFormat="1">
      <c r="B47" s="52"/>
      <c r="C47" s="52"/>
      <c r="D47" s="52"/>
      <c r="E47" s="176"/>
      <c r="F47" s="73"/>
      <c r="G47" s="73"/>
      <c r="H47" s="73"/>
      <c r="I47" s="73"/>
      <c r="J47" s="52"/>
      <c r="K47" s="52"/>
      <c r="L47" s="52"/>
      <c r="M47" s="52"/>
      <c r="N47" s="52"/>
      <c r="O47" s="52"/>
      <c r="P47" s="52"/>
      <c r="Q47" s="52"/>
      <c r="R47" s="52"/>
      <c r="S47" s="176"/>
      <c r="T47" s="73"/>
      <c r="U47" s="73"/>
      <c r="V47" s="73"/>
      <c r="W47" s="73"/>
      <c r="X47" s="52"/>
      <c r="Y47" s="52"/>
      <c r="Z47" s="52"/>
      <c r="AA47" s="52"/>
      <c r="AB47" s="52"/>
      <c r="AC47" s="52"/>
      <c r="AD47" s="52"/>
      <c r="AE47" s="52"/>
      <c r="AF47" s="71"/>
    </row>
    <row r="48" spans="2:32" s="133" customFormat="1">
      <c r="B48" s="52"/>
      <c r="C48" s="52"/>
      <c r="D48" s="52"/>
      <c r="E48" s="176"/>
      <c r="F48" s="73"/>
      <c r="G48" s="73"/>
      <c r="H48" s="73"/>
      <c r="I48" s="73"/>
      <c r="J48" s="52"/>
      <c r="K48" s="52"/>
      <c r="L48" s="52"/>
      <c r="M48" s="52"/>
      <c r="N48" s="52"/>
      <c r="O48" s="52"/>
      <c r="P48" s="52"/>
      <c r="Q48" s="52"/>
      <c r="R48" s="52"/>
      <c r="S48" s="176"/>
      <c r="T48" s="73"/>
      <c r="U48" s="73"/>
      <c r="V48" s="73"/>
      <c r="W48" s="73"/>
      <c r="X48" s="52"/>
      <c r="Y48" s="52"/>
      <c r="Z48" s="52"/>
      <c r="AA48" s="52"/>
      <c r="AB48" s="52"/>
      <c r="AC48" s="52"/>
      <c r="AD48" s="52"/>
      <c r="AE48" s="52"/>
      <c r="AF48" s="71"/>
    </row>
    <row r="49" spans="2:32" s="133" customFormat="1">
      <c r="B49" s="52"/>
      <c r="C49" s="52"/>
      <c r="D49" s="52"/>
      <c r="E49" s="176"/>
      <c r="F49" s="73"/>
      <c r="G49" s="73"/>
      <c r="H49" s="73"/>
      <c r="I49" s="73"/>
      <c r="J49" s="52"/>
      <c r="K49" s="52"/>
      <c r="L49" s="52"/>
      <c r="M49" s="52"/>
      <c r="N49" s="52"/>
      <c r="O49" s="52"/>
      <c r="P49" s="52"/>
      <c r="Q49" s="52"/>
      <c r="R49" s="52"/>
      <c r="S49" s="176"/>
      <c r="T49" s="73"/>
      <c r="U49" s="73"/>
      <c r="V49" s="73"/>
      <c r="W49" s="73"/>
      <c r="X49" s="52"/>
      <c r="Y49" s="52"/>
      <c r="Z49" s="52"/>
      <c r="AA49" s="52"/>
      <c r="AB49" s="52"/>
      <c r="AC49" s="52"/>
      <c r="AD49" s="52"/>
      <c r="AE49" s="52"/>
      <c r="AF49" s="71"/>
    </row>
    <row r="50" spans="2:32" s="133" customFormat="1">
      <c r="B50" s="52"/>
      <c r="C50" s="52"/>
      <c r="D50" s="52"/>
      <c r="E50" s="176"/>
      <c r="F50" s="73"/>
      <c r="G50" s="73"/>
      <c r="H50" s="73"/>
      <c r="I50" s="73"/>
      <c r="J50" s="52"/>
      <c r="K50" s="52"/>
      <c r="L50" s="52"/>
      <c r="M50" s="52"/>
      <c r="N50" s="52"/>
      <c r="O50" s="52"/>
      <c r="P50" s="52"/>
      <c r="Q50" s="52"/>
      <c r="R50" s="52"/>
      <c r="S50" s="176"/>
      <c r="T50" s="73"/>
      <c r="U50" s="73"/>
      <c r="V50" s="73"/>
      <c r="W50" s="73"/>
      <c r="X50" s="52"/>
      <c r="Y50" s="52"/>
      <c r="Z50" s="52"/>
      <c r="AA50" s="52"/>
      <c r="AB50" s="52"/>
      <c r="AC50" s="52"/>
      <c r="AD50" s="52"/>
      <c r="AE50" s="52"/>
      <c r="AF50" s="71"/>
    </row>
    <row r="51" spans="2:32" s="133" customFormat="1">
      <c r="B51" s="52"/>
      <c r="C51" s="52"/>
      <c r="D51" s="52"/>
      <c r="E51" s="176"/>
      <c r="F51" s="73"/>
      <c r="G51" s="73"/>
      <c r="H51" s="73"/>
      <c r="I51" s="73"/>
      <c r="J51" s="52"/>
      <c r="K51" s="52"/>
      <c r="L51" s="52"/>
      <c r="M51" s="52"/>
      <c r="N51" s="52"/>
      <c r="O51" s="52"/>
      <c r="P51" s="52"/>
      <c r="Q51" s="52"/>
      <c r="R51" s="52"/>
      <c r="S51" s="176"/>
      <c r="T51" s="73"/>
      <c r="U51" s="73"/>
      <c r="V51" s="73"/>
      <c r="W51" s="73"/>
      <c r="X51" s="52"/>
      <c r="Y51" s="52"/>
      <c r="Z51" s="52"/>
      <c r="AA51" s="52"/>
      <c r="AB51" s="52"/>
      <c r="AC51" s="52"/>
      <c r="AD51" s="52"/>
      <c r="AE51" s="52"/>
      <c r="AF51" s="71"/>
    </row>
    <row r="52" spans="2:32" s="133" customFormat="1">
      <c r="B52" s="52"/>
      <c r="C52" s="52"/>
      <c r="D52" s="52"/>
      <c r="E52" s="176"/>
      <c r="F52" s="73"/>
      <c r="G52" s="73"/>
      <c r="H52" s="73"/>
      <c r="I52" s="73"/>
      <c r="J52" s="52"/>
      <c r="K52" s="52"/>
      <c r="L52" s="52"/>
      <c r="M52" s="52"/>
      <c r="N52" s="52"/>
      <c r="O52" s="52"/>
      <c r="P52" s="52"/>
      <c r="Q52" s="52"/>
      <c r="R52" s="52"/>
      <c r="S52" s="176"/>
      <c r="T52" s="73"/>
      <c r="U52" s="73"/>
      <c r="V52" s="73"/>
      <c r="W52" s="73"/>
      <c r="X52" s="52"/>
      <c r="Y52" s="52"/>
      <c r="Z52" s="52"/>
      <c r="AA52" s="52"/>
      <c r="AB52" s="52"/>
      <c r="AC52" s="52"/>
      <c r="AD52" s="52"/>
      <c r="AE52" s="52"/>
      <c r="AF52" s="71"/>
    </row>
    <row r="53" spans="2:32" s="133" customFormat="1">
      <c r="B53" s="52"/>
      <c r="C53" s="52"/>
      <c r="D53" s="52"/>
      <c r="E53" s="176"/>
      <c r="F53" s="73"/>
      <c r="G53" s="73"/>
      <c r="H53" s="73"/>
      <c r="I53" s="73"/>
      <c r="J53" s="52"/>
      <c r="K53" s="52"/>
      <c r="L53" s="52"/>
      <c r="M53" s="52"/>
      <c r="N53" s="52"/>
      <c r="O53" s="52"/>
      <c r="P53" s="52"/>
      <c r="Q53" s="52"/>
      <c r="R53" s="52"/>
      <c r="S53" s="176"/>
      <c r="T53" s="73"/>
      <c r="U53" s="73"/>
      <c r="V53" s="73"/>
      <c r="W53" s="73"/>
      <c r="X53" s="52"/>
      <c r="Y53" s="52"/>
      <c r="Z53" s="52"/>
      <c r="AA53" s="52"/>
      <c r="AB53" s="52"/>
      <c r="AC53" s="52"/>
      <c r="AD53" s="52"/>
      <c r="AE53" s="52"/>
      <c r="AF53" s="71"/>
    </row>
    <row r="54" spans="2:32" s="133" customFormat="1">
      <c r="B54" s="52"/>
      <c r="C54" s="52"/>
      <c r="D54" s="52"/>
      <c r="E54" s="176"/>
      <c r="F54" s="73"/>
      <c r="G54" s="73"/>
      <c r="H54" s="73"/>
      <c r="I54" s="73"/>
      <c r="J54" s="52"/>
      <c r="K54" s="52"/>
      <c r="L54" s="52"/>
      <c r="M54" s="52"/>
      <c r="N54" s="52"/>
      <c r="O54" s="52"/>
      <c r="P54" s="52"/>
      <c r="Q54" s="52"/>
      <c r="R54" s="52"/>
      <c r="S54" s="176"/>
      <c r="T54" s="73"/>
      <c r="U54" s="73"/>
      <c r="V54" s="73"/>
      <c r="W54" s="73"/>
      <c r="X54" s="52"/>
      <c r="Y54" s="52"/>
      <c r="Z54" s="52"/>
      <c r="AA54" s="52"/>
      <c r="AB54" s="52"/>
      <c r="AC54" s="52"/>
      <c r="AD54" s="52"/>
      <c r="AE54" s="52"/>
      <c r="AF54" s="71"/>
    </row>
    <row r="55" spans="2:32" s="133" customFormat="1">
      <c r="B55" s="52"/>
      <c r="C55" s="52"/>
      <c r="D55" s="52"/>
      <c r="E55" s="176"/>
      <c r="F55" s="73"/>
      <c r="G55" s="73"/>
      <c r="H55" s="73"/>
      <c r="I55" s="73"/>
      <c r="J55" s="52"/>
      <c r="K55" s="52"/>
      <c r="L55" s="52"/>
      <c r="M55" s="52"/>
      <c r="N55" s="52"/>
      <c r="O55" s="52"/>
      <c r="P55" s="52"/>
      <c r="Q55" s="52"/>
      <c r="R55" s="52"/>
      <c r="S55" s="176"/>
      <c r="T55" s="73"/>
      <c r="U55" s="73"/>
      <c r="V55" s="73"/>
      <c r="W55" s="73"/>
      <c r="X55" s="52"/>
      <c r="Y55" s="52"/>
      <c r="Z55" s="52"/>
      <c r="AA55" s="52"/>
      <c r="AB55" s="52"/>
      <c r="AC55" s="52"/>
      <c r="AD55" s="52"/>
      <c r="AE55" s="52"/>
      <c r="AF55" s="71"/>
    </row>
    <row r="56" spans="2:32" s="133" customFormat="1">
      <c r="B56" s="52"/>
      <c r="C56" s="52"/>
      <c r="D56" s="52"/>
      <c r="E56" s="176"/>
      <c r="F56" s="73"/>
      <c r="G56" s="73"/>
      <c r="H56" s="73"/>
      <c r="I56" s="73"/>
      <c r="J56" s="52"/>
      <c r="K56" s="52"/>
      <c r="L56" s="52"/>
      <c r="M56" s="52"/>
      <c r="N56" s="52"/>
      <c r="O56" s="52"/>
      <c r="P56" s="52"/>
      <c r="Q56" s="52"/>
      <c r="R56" s="52"/>
      <c r="S56" s="176"/>
      <c r="T56" s="73"/>
      <c r="U56" s="73"/>
      <c r="V56" s="73"/>
      <c r="W56" s="73"/>
      <c r="X56" s="52"/>
      <c r="Y56" s="52"/>
      <c r="Z56" s="52"/>
      <c r="AA56" s="52"/>
      <c r="AB56" s="52"/>
      <c r="AC56" s="52"/>
      <c r="AD56" s="52"/>
      <c r="AE56" s="52"/>
      <c r="AF56" s="71"/>
    </row>
    <row r="57" spans="2:32" s="133" customFormat="1">
      <c r="B57" s="52"/>
      <c r="C57" s="52"/>
      <c r="D57" s="52"/>
      <c r="E57" s="176"/>
      <c r="F57" s="73"/>
      <c r="G57" s="73"/>
      <c r="H57" s="73"/>
      <c r="I57" s="73"/>
      <c r="J57" s="52"/>
      <c r="K57" s="52"/>
      <c r="L57" s="52"/>
      <c r="M57" s="52"/>
      <c r="N57" s="52"/>
      <c r="O57" s="52"/>
      <c r="P57" s="52"/>
      <c r="Q57" s="52"/>
      <c r="R57" s="52"/>
      <c r="S57" s="176"/>
      <c r="T57" s="73"/>
      <c r="U57" s="73"/>
      <c r="V57" s="73"/>
      <c r="W57" s="73"/>
      <c r="X57" s="52"/>
      <c r="Y57" s="52"/>
      <c r="Z57" s="52"/>
      <c r="AA57" s="52"/>
      <c r="AB57" s="52"/>
      <c r="AC57" s="52"/>
      <c r="AD57" s="52"/>
      <c r="AE57" s="52"/>
      <c r="AF57" s="71"/>
    </row>
    <row r="58" spans="2:32" s="133" customFormat="1">
      <c r="B58" s="52"/>
      <c r="C58" s="52"/>
      <c r="D58" s="52"/>
      <c r="E58" s="176"/>
      <c r="F58" s="73"/>
      <c r="G58" s="73"/>
      <c r="H58" s="73"/>
      <c r="I58" s="73"/>
      <c r="J58" s="52"/>
      <c r="K58" s="52"/>
      <c r="L58" s="52"/>
      <c r="M58" s="52"/>
      <c r="N58" s="52"/>
      <c r="O58" s="52"/>
      <c r="P58" s="52"/>
      <c r="Q58" s="52"/>
      <c r="R58" s="52"/>
      <c r="S58" s="176"/>
      <c r="T58" s="73"/>
      <c r="U58" s="73"/>
      <c r="V58" s="73"/>
      <c r="W58" s="73"/>
      <c r="X58" s="52"/>
      <c r="Y58" s="52"/>
      <c r="Z58" s="52"/>
      <c r="AA58" s="52"/>
      <c r="AB58" s="52"/>
      <c r="AC58" s="52"/>
      <c r="AD58" s="52"/>
      <c r="AE58" s="52"/>
      <c r="AF58" s="71"/>
    </row>
    <row r="59" spans="2:32" s="133" customFormat="1">
      <c r="B59" s="52"/>
      <c r="C59" s="52"/>
      <c r="D59" s="52"/>
      <c r="E59" s="176"/>
      <c r="F59" s="73"/>
      <c r="G59" s="73"/>
      <c r="H59" s="73"/>
      <c r="I59" s="73"/>
      <c r="J59" s="52"/>
      <c r="K59" s="52"/>
      <c r="L59" s="52"/>
      <c r="M59" s="52"/>
      <c r="N59" s="52"/>
      <c r="O59" s="52"/>
      <c r="P59" s="52"/>
      <c r="Q59" s="52"/>
      <c r="R59" s="52"/>
      <c r="S59" s="176"/>
      <c r="T59" s="73"/>
      <c r="U59" s="73"/>
      <c r="V59" s="73"/>
      <c r="W59" s="73"/>
      <c r="X59" s="52"/>
      <c r="Y59" s="52"/>
      <c r="Z59" s="52"/>
      <c r="AA59" s="52"/>
      <c r="AB59" s="52"/>
      <c r="AC59" s="52"/>
      <c r="AD59" s="52"/>
      <c r="AE59" s="52"/>
      <c r="AF59" s="71"/>
    </row>
    <row r="60" spans="2:32" s="133" customFormat="1">
      <c r="B60" s="52"/>
      <c r="C60" s="52"/>
      <c r="D60" s="52"/>
      <c r="E60" s="176"/>
      <c r="F60" s="73"/>
      <c r="G60" s="73"/>
      <c r="H60" s="73"/>
      <c r="I60" s="73"/>
      <c r="J60" s="52"/>
      <c r="K60" s="52"/>
      <c r="L60" s="52"/>
      <c r="M60" s="52"/>
      <c r="N60" s="52"/>
      <c r="O60" s="52"/>
      <c r="P60" s="52"/>
      <c r="Q60" s="52"/>
      <c r="R60" s="52"/>
      <c r="S60" s="176"/>
      <c r="T60" s="73"/>
      <c r="U60" s="73"/>
      <c r="V60" s="73"/>
      <c r="W60" s="73"/>
      <c r="X60" s="52"/>
      <c r="Y60" s="52"/>
      <c r="Z60" s="52"/>
      <c r="AA60" s="52"/>
      <c r="AB60" s="52"/>
      <c r="AC60" s="52"/>
      <c r="AD60" s="52"/>
      <c r="AE60" s="52"/>
      <c r="AF60" s="71"/>
    </row>
    <row r="61" spans="2:32" s="133" customFormat="1">
      <c r="B61" s="52"/>
      <c r="C61" s="52"/>
      <c r="D61" s="52"/>
      <c r="E61" s="176"/>
      <c r="F61" s="73"/>
      <c r="G61" s="73"/>
      <c r="H61" s="73"/>
      <c r="I61" s="73"/>
      <c r="J61" s="52"/>
      <c r="K61" s="52"/>
      <c r="L61" s="52"/>
      <c r="M61" s="52"/>
      <c r="N61" s="52"/>
      <c r="O61" s="52"/>
      <c r="P61" s="52"/>
      <c r="Q61" s="52"/>
      <c r="R61" s="52"/>
      <c r="S61" s="176"/>
      <c r="T61" s="73"/>
      <c r="U61" s="73"/>
      <c r="V61" s="73"/>
      <c r="W61" s="73"/>
      <c r="X61" s="52"/>
      <c r="Y61" s="52"/>
      <c r="Z61" s="52"/>
      <c r="AA61" s="52"/>
      <c r="AB61" s="52"/>
      <c r="AC61" s="52"/>
      <c r="AD61" s="52"/>
      <c r="AE61" s="52"/>
      <c r="AF61" s="71"/>
    </row>
    <row r="62" spans="2:32" s="133" customFormat="1">
      <c r="B62" s="52"/>
      <c r="C62" s="52"/>
      <c r="D62" s="52"/>
      <c r="E62" s="176"/>
      <c r="F62" s="73"/>
      <c r="G62" s="73"/>
      <c r="H62" s="73"/>
      <c r="I62" s="73"/>
      <c r="J62" s="52"/>
      <c r="K62" s="52"/>
      <c r="L62" s="52"/>
      <c r="M62" s="52"/>
      <c r="N62" s="52"/>
      <c r="O62" s="52"/>
      <c r="P62" s="52"/>
      <c r="Q62" s="52"/>
      <c r="R62" s="52"/>
      <c r="S62" s="176"/>
      <c r="T62" s="73"/>
      <c r="U62" s="73"/>
      <c r="V62" s="73"/>
      <c r="W62" s="73"/>
      <c r="X62" s="52"/>
      <c r="Y62" s="52"/>
      <c r="Z62" s="52"/>
      <c r="AA62" s="52"/>
      <c r="AB62" s="52"/>
      <c r="AC62" s="52"/>
      <c r="AD62" s="52"/>
      <c r="AE62" s="52"/>
      <c r="AF62" s="71"/>
    </row>
    <row r="63" spans="2:32" s="133" customFormat="1">
      <c r="B63" s="52"/>
      <c r="C63" s="52"/>
      <c r="D63" s="52"/>
      <c r="E63" s="176"/>
      <c r="F63" s="73"/>
      <c r="G63" s="73"/>
      <c r="H63" s="73"/>
      <c r="I63" s="73"/>
      <c r="J63" s="52"/>
      <c r="K63" s="52"/>
      <c r="L63" s="52"/>
      <c r="M63" s="52"/>
      <c r="N63" s="52"/>
      <c r="O63" s="52"/>
      <c r="P63" s="52"/>
      <c r="Q63" s="52"/>
      <c r="R63" s="52"/>
      <c r="S63" s="176"/>
      <c r="T63" s="73"/>
      <c r="U63" s="73"/>
      <c r="V63" s="73"/>
      <c r="W63" s="73"/>
      <c r="X63" s="52"/>
      <c r="Y63" s="52"/>
      <c r="Z63" s="52"/>
      <c r="AA63" s="52"/>
      <c r="AB63" s="52"/>
      <c r="AC63" s="52"/>
      <c r="AD63" s="52"/>
      <c r="AE63" s="52"/>
      <c r="AF63" s="71"/>
    </row>
    <row r="64" spans="2:32" s="133" customFormat="1">
      <c r="B64" s="52"/>
      <c r="C64" s="52"/>
      <c r="D64" s="52"/>
      <c r="E64" s="176"/>
      <c r="F64" s="73"/>
      <c r="G64" s="73"/>
      <c r="H64" s="73"/>
      <c r="I64" s="73"/>
      <c r="J64" s="52"/>
      <c r="K64" s="52"/>
      <c r="L64" s="52"/>
      <c r="M64" s="52"/>
      <c r="N64" s="52"/>
      <c r="O64" s="52"/>
      <c r="P64" s="52"/>
      <c r="Q64" s="52"/>
      <c r="R64" s="52"/>
      <c r="S64" s="176"/>
      <c r="T64" s="73"/>
      <c r="U64" s="73"/>
      <c r="V64" s="73"/>
      <c r="W64" s="73"/>
      <c r="X64" s="52"/>
      <c r="Y64" s="52"/>
      <c r="Z64" s="52"/>
      <c r="AA64" s="52"/>
      <c r="AB64" s="52"/>
      <c r="AC64" s="52"/>
      <c r="AD64" s="52"/>
      <c r="AE64" s="52"/>
      <c r="AF64" s="71"/>
    </row>
    <row r="65" spans="2:32" s="133" customFormat="1">
      <c r="B65" s="52"/>
      <c r="C65" s="52"/>
      <c r="D65" s="52"/>
      <c r="E65" s="176"/>
      <c r="F65" s="73"/>
      <c r="G65" s="73"/>
      <c r="H65" s="73"/>
      <c r="I65" s="73"/>
      <c r="J65" s="52"/>
      <c r="K65" s="52"/>
      <c r="L65" s="52"/>
      <c r="M65" s="52"/>
      <c r="N65" s="52"/>
      <c r="O65" s="52"/>
      <c r="P65" s="52"/>
      <c r="Q65" s="52"/>
      <c r="R65" s="52"/>
      <c r="S65" s="176"/>
      <c r="T65" s="73"/>
      <c r="U65" s="73"/>
      <c r="V65" s="73"/>
      <c r="W65" s="73"/>
      <c r="X65" s="52"/>
      <c r="Y65" s="52"/>
      <c r="Z65" s="52"/>
      <c r="AA65" s="52"/>
      <c r="AB65" s="52"/>
      <c r="AC65" s="52"/>
      <c r="AD65" s="52"/>
      <c r="AE65" s="52"/>
      <c r="AF65" s="71"/>
    </row>
    <row r="66" spans="2:32" s="133" customFormat="1">
      <c r="B66" s="52"/>
      <c r="C66" s="52"/>
      <c r="D66" s="52"/>
      <c r="E66" s="176"/>
      <c r="F66" s="73"/>
      <c r="G66" s="73"/>
      <c r="H66" s="73"/>
      <c r="I66" s="73"/>
      <c r="J66" s="52"/>
      <c r="K66" s="52"/>
      <c r="L66" s="52"/>
      <c r="M66" s="52"/>
      <c r="N66" s="52"/>
      <c r="O66" s="52"/>
      <c r="P66" s="52"/>
      <c r="Q66" s="52"/>
      <c r="R66" s="52"/>
      <c r="S66" s="176"/>
      <c r="T66" s="73"/>
      <c r="U66" s="73"/>
      <c r="V66" s="73"/>
      <c r="W66" s="73"/>
      <c r="X66" s="52"/>
      <c r="Y66" s="52"/>
      <c r="Z66" s="52"/>
      <c r="AA66" s="52"/>
      <c r="AB66" s="52"/>
      <c r="AC66" s="52"/>
      <c r="AD66" s="52"/>
      <c r="AE66" s="52"/>
      <c r="AF66" s="71"/>
    </row>
  </sheetData>
  <mergeCells count="23">
    <mergeCell ref="B30:C30"/>
    <mergeCell ref="J10:M12"/>
    <mergeCell ref="N10:Q12"/>
    <mergeCell ref="B10:B12"/>
    <mergeCell ref="C10:C12"/>
    <mergeCell ref="E10:E14"/>
    <mergeCell ref="F10:F14"/>
    <mergeCell ref="G10:G14"/>
    <mergeCell ref="H10:H14"/>
    <mergeCell ref="I10:I14"/>
    <mergeCell ref="V2:Z2"/>
    <mergeCell ref="B5:AE5"/>
    <mergeCell ref="N3:AE3"/>
    <mergeCell ref="B4:AE4"/>
    <mergeCell ref="X10:AA10"/>
    <mergeCell ref="AB10:AE10"/>
    <mergeCell ref="S10:S14"/>
    <mergeCell ref="T10:T14"/>
    <mergeCell ref="U10:U14"/>
    <mergeCell ref="V10:V14"/>
    <mergeCell ref="W10:W14"/>
    <mergeCell ref="R10:R14"/>
    <mergeCell ref="D10:D14"/>
  </mergeCells>
  <pageMargins left="0" right="0" top="0" bottom="0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H32"/>
  <sheetViews>
    <sheetView view="pageBreakPreview" topLeftCell="B10" zoomScaleSheetLayoutView="100" workbookViewId="0">
      <selection activeCell="V17" sqref="V17"/>
    </sheetView>
  </sheetViews>
  <sheetFormatPr defaultColWidth="9.140625" defaultRowHeight="15"/>
  <cols>
    <col min="1" max="1" width="3.42578125" style="4" hidden="1" customWidth="1"/>
    <col min="2" max="2" width="9.85546875" style="52" bestFit="1" customWidth="1"/>
    <col min="3" max="3" width="12.85546875" style="52" bestFit="1" customWidth="1"/>
    <col min="4" max="4" width="5.7109375" style="72" customWidth="1"/>
    <col min="5" max="5" width="4.85546875" style="176" hidden="1" customWidth="1"/>
    <col min="6" max="7" width="7.5703125" style="73" bestFit="1" customWidth="1"/>
    <col min="8" max="8" width="8" style="73" bestFit="1" customWidth="1"/>
    <col min="9" max="9" width="8.42578125" style="73" bestFit="1" customWidth="1"/>
    <col min="10" max="14" width="3" style="73" bestFit="1" customWidth="1"/>
    <col min="15" max="15" width="3.140625" style="73" bestFit="1" customWidth="1"/>
    <col min="16" max="17" width="3" style="73" bestFit="1" customWidth="1"/>
    <col min="18" max="18" width="5.7109375" style="74" customWidth="1"/>
    <col min="19" max="19" width="6" style="177" hidden="1" customWidth="1"/>
    <col min="20" max="20" width="5" style="73" bestFit="1" customWidth="1"/>
    <col min="21" max="21" width="7.5703125" style="73" bestFit="1" customWidth="1"/>
    <col min="22" max="22" width="9.28515625" style="73" bestFit="1" customWidth="1"/>
    <col min="23" max="23" width="8.42578125" style="73" bestFit="1" customWidth="1"/>
    <col min="24" max="25" width="3" style="73" bestFit="1" customWidth="1"/>
    <col min="26" max="28" width="3" style="52" bestFit="1" customWidth="1"/>
    <col min="29" max="29" width="3.140625" style="52" bestFit="1" customWidth="1"/>
    <col min="30" max="31" width="3" style="52" bestFit="1" customWidth="1"/>
    <col min="32" max="34" width="9.140625" style="71"/>
    <col min="35" max="16384" width="9.140625" style="4"/>
  </cols>
  <sheetData>
    <row r="1" spans="1:34" hidden="1">
      <c r="A1" s="27"/>
    </row>
    <row r="2" spans="1:34" s="12" customFormat="1" ht="15.75" hidden="1">
      <c r="A2" s="27"/>
      <c r="B2" s="186"/>
      <c r="C2" s="186"/>
      <c r="D2" s="163"/>
      <c r="E2" s="185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85"/>
      <c r="T2" s="185"/>
      <c r="U2" s="163"/>
      <c r="V2" s="605" t="s">
        <v>106</v>
      </c>
      <c r="W2" s="605"/>
      <c r="X2" s="605"/>
      <c r="Y2" s="605"/>
      <c r="Z2" s="605"/>
      <c r="AA2" s="163"/>
      <c r="AB2" s="163"/>
      <c r="AC2" s="163"/>
      <c r="AD2" s="163"/>
      <c r="AE2" s="163"/>
      <c r="AF2" s="71"/>
      <c r="AG2" s="71"/>
      <c r="AH2" s="71"/>
    </row>
    <row r="3" spans="1:34" s="12" customFormat="1" ht="15.75" hidden="1">
      <c r="A3" s="27"/>
      <c r="B3" s="186"/>
      <c r="C3" s="186"/>
      <c r="D3" s="163"/>
      <c r="E3" s="185"/>
      <c r="F3" s="163"/>
      <c r="G3" s="163"/>
      <c r="H3" s="163"/>
      <c r="I3" s="163"/>
      <c r="J3" s="163"/>
      <c r="K3" s="163"/>
      <c r="L3" s="163"/>
      <c r="M3" s="163"/>
      <c r="N3" s="606" t="s">
        <v>107</v>
      </c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71"/>
      <c r="AG3" s="71"/>
      <c r="AH3" s="71"/>
    </row>
    <row r="4" spans="1:34" s="12" customFormat="1" ht="20.25" hidden="1">
      <c r="A4" s="27"/>
      <c r="B4" s="619" t="s">
        <v>108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71"/>
      <c r="AG4" s="71"/>
      <c r="AH4" s="71"/>
    </row>
    <row r="5" spans="1:34" s="12" customFormat="1" ht="20.25" hidden="1">
      <c r="A5" s="27"/>
      <c r="B5" s="619" t="s">
        <v>109</v>
      </c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619"/>
      <c r="AE5" s="619"/>
      <c r="AF5" s="71"/>
      <c r="AG5" s="71"/>
      <c r="AH5" s="71"/>
    </row>
    <row r="6" spans="1:34" s="12" customFormat="1" hidden="1">
      <c r="A6" s="27"/>
      <c r="B6" s="178" t="s">
        <v>124</v>
      </c>
      <c r="C6" s="238"/>
      <c r="D6" s="238"/>
      <c r="E6" s="179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179"/>
      <c r="T6" s="179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71"/>
      <c r="AG6" s="71"/>
      <c r="AH6" s="71"/>
    </row>
    <row r="7" spans="1:34" s="12" customFormat="1" hidden="1">
      <c r="A7" s="27"/>
      <c r="B7" s="178" t="s">
        <v>110</v>
      </c>
      <c r="C7" s="238"/>
      <c r="D7" s="238"/>
      <c r="E7" s="179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179"/>
      <c r="T7" s="179"/>
      <c r="U7" s="238"/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71"/>
      <c r="AG7" s="71"/>
      <c r="AH7" s="71"/>
    </row>
    <row r="8" spans="1:34" s="12" customFormat="1" ht="15.75" hidden="1">
      <c r="A8" s="27"/>
      <c r="B8" s="178" t="s">
        <v>111</v>
      </c>
      <c r="C8" s="180"/>
      <c r="D8" s="181"/>
      <c r="E8" s="182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2"/>
      <c r="T8" s="182"/>
      <c r="U8" s="181"/>
      <c r="V8" s="182"/>
      <c r="W8" s="181"/>
      <c r="X8" s="181"/>
      <c r="Y8" s="181"/>
      <c r="Z8" s="181"/>
      <c r="AA8" s="181"/>
      <c r="AB8" s="181"/>
      <c r="AC8" s="181"/>
      <c r="AD8" s="181"/>
      <c r="AE8" s="181"/>
      <c r="AF8" s="71"/>
      <c r="AG8" s="71"/>
      <c r="AH8" s="71"/>
    </row>
    <row r="9" spans="1:34" s="12" customFormat="1" ht="15.75" hidden="1">
      <c r="A9" s="27"/>
      <c r="B9" s="183" t="s">
        <v>125</v>
      </c>
      <c r="C9" s="180"/>
      <c r="D9" s="181"/>
      <c r="E9" s="182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2"/>
      <c r="T9" s="182"/>
      <c r="U9" s="181"/>
      <c r="V9" s="182"/>
      <c r="W9" s="181"/>
      <c r="X9" s="181"/>
      <c r="Y9" s="181"/>
      <c r="Z9" s="181"/>
      <c r="AA9" s="181"/>
      <c r="AB9" s="181"/>
      <c r="AC9" s="181"/>
      <c r="AD9" s="181"/>
      <c r="AE9" s="181"/>
      <c r="AF9" s="71"/>
      <c r="AG9" s="71"/>
      <c r="AH9" s="71"/>
    </row>
    <row r="10" spans="1:34" s="133" customFormat="1" ht="29.25" customHeight="1">
      <c r="A10" s="27"/>
      <c r="B10" s="618" t="s">
        <v>18</v>
      </c>
      <c r="C10" s="618" t="s">
        <v>0</v>
      </c>
      <c r="D10" s="612" t="s">
        <v>55</v>
      </c>
      <c r="E10" s="609" t="s">
        <v>94</v>
      </c>
      <c r="F10" s="612" t="s">
        <v>1</v>
      </c>
      <c r="G10" s="612" t="s">
        <v>2</v>
      </c>
      <c r="H10" s="612" t="s">
        <v>3</v>
      </c>
      <c r="I10" s="612" t="s">
        <v>4</v>
      </c>
      <c r="J10" s="615" t="s">
        <v>5</v>
      </c>
      <c r="K10" s="615"/>
      <c r="L10" s="615"/>
      <c r="M10" s="615"/>
      <c r="N10" s="615" t="s">
        <v>6</v>
      </c>
      <c r="O10" s="615"/>
      <c r="P10" s="615"/>
      <c r="Q10" s="615"/>
      <c r="R10" s="612" t="s">
        <v>36</v>
      </c>
      <c r="S10" s="609" t="s">
        <v>94</v>
      </c>
      <c r="T10" s="612" t="s">
        <v>1</v>
      </c>
      <c r="U10" s="612" t="s">
        <v>2</v>
      </c>
      <c r="V10" s="612" t="s">
        <v>3</v>
      </c>
      <c r="W10" s="612" t="s">
        <v>4</v>
      </c>
      <c r="X10" s="615" t="s">
        <v>5</v>
      </c>
      <c r="Y10" s="615"/>
      <c r="Z10" s="615"/>
      <c r="AA10" s="615"/>
      <c r="AB10" s="615" t="s">
        <v>6</v>
      </c>
      <c r="AC10" s="615"/>
      <c r="AD10" s="615"/>
      <c r="AE10" s="615"/>
      <c r="AF10" s="71"/>
      <c r="AG10" s="71"/>
      <c r="AH10" s="71"/>
    </row>
    <row r="11" spans="1:34" s="133" customFormat="1" ht="6.75" hidden="1" customHeight="1">
      <c r="A11" s="27"/>
      <c r="B11" s="618"/>
      <c r="C11" s="618"/>
      <c r="D11" s="613"/>
      <c r="E11" s="610"/>
      <c r="F11" s="613"/>
      <c r="G11" s="613"/>
      <c r="H11" s="613"/>
      <c r="I11" s="613"/>
      <c r="J11" s="615"/>
      <c r="K11" s="615"/>
      <c r="L11" s="615"/>
      <c r="M11" s="615"/>
      <c r="N11" s="615"/>
      <c r="O11" s="615"/>
      <c r="P11" s="615"/>
      <c r="Q11" s="615"/>
      <c r="R11" s="613"/>
      <c r="S11" s="610"/>
      <c r="T11" s="613"/>
      <c r="U11" s="613"/>
      <c r="V11" s="613"/>
      <c r="W11" s="613"/>
      <c r="X11" s="470"/>
      <c r="Y11" s="470"/>
      <c r="Z11" s="470"/>
      <c r="AA11" s="470"/>
      <c r="AB11" s="470"/>
      <c r="AC11" s="470"/>
      <c r="AD11" s="470"/>
      <c r="AE11" s="470"/>
      <c r="AF11" s="71"/>
      <c r="AG11" s="71"/>
      <c r="AH11" s="71"/>
    </row>
    <row r="12" spans="1:34" s="133" customFormat="1" ht="15" hidden="1" customHeight="1">
      <c r="A12" s="27"/>
      <c r="B12" s="618"/>
      <c r="C12" s="618"/>
      <c r="D12" s="613"/>
      <c r="E12" s="610"/>
      <c r="F12" s="613"/>
      <c r="G12" s="613"/>
      <c r="H12" s="613"/>
      <c r="I12" s="613"/>
      <c r="J12" s="615"/>
      <c r="K12" s="615"/>
      <c r="L12" s="615"/>
      <c r="M12" s="615"/>
      <c r="N12" s="615"/>
      <c r="O12" s="615"/>
      <c r="P12" s="615"/>
      <c r="Q12" s="615"/>
      <c r="R12" s="613"/>
      <c r="S12" s="610"/>
      <c r="T12" s="613"/>
      <c r="U12" s="613"/>
      <c r="V12" s="613"/>
      <c r="W12" s="613"/>
      <c r="X12" s="470"/>
      <c r="Y12" s="470"/>
      <c r="Z12" s="470"/>
      <c r="AA12" s="470"/>
      <c r="AB12" s="470"/>
      <c r="AC12" s="470"/>
      <c r="AD12" s="470"/>
      <c r="AE12" s="470"/>
      <c r="AF12" s="71"/>
      <c r="AG12" s="71"/>
      <c r="AH12" s="71"/>
    </row>
    <row r="13" spans="1:34" s="133" customFormat="1" ht="15" hidden="1" customHeight="1">
      <c r="A13" s="27"/>
      <c r="B13" s="471"/>
      <c r="C13" s="471"/>
      <c r="D13" s="613"/>
      <c r="E13" s="610"/>
      <c r="F13" s="613"/>
      <c r="G13" s="613"/>
      <c r="H13" s="613"/>
      <c r="I13" s="613"/>
      <c r="J13" s="476"/>
      <c r="K13" s="476"/>
      <c r="L13" s="476"/>
      <c r="M13" s="476"/>
      <c r="N13" s="476"/>
      <c r="O13" s="476"/>
      <c r="P13" s="476"/>
      <c r="Q13" s="476"/>
      <c r="R13" s="613"/>
      <c r="S13" s="610"/>
      <c r="T13" s="613"/>
      <c r="U13" s="613"/>
      <c r="V13" s="613"/>
      <c r="W13" s="613"/>
      <c r="X13" s="476"/>
      <c r="Y13" s="476"/>
      <c r="Z13" s="476"/>
      <c r="AA13" s="476"/>
      <c r="AB13" s="476"/>
      <c r="AC13" s="476"/>
      <c r="AD13" s="476"/>
      <c r="AE13" s="476"/>
      <c r="AF13" s="71"/>
      <c r="AG13" s="71"/>
      <c r="AH13" s="71"/>
    </row>
    <row r="14" spans="1:34" s="133" customFormat="1" ht="25.5">
      <c r="A14" s="27"/>
      <c r="B14" s="379" t="s">
        <v>30</v>
      </c>
      <c r="C14" s="471" t="s">
        <v>19</v>
      </c>
      <c r="D14" s="614"/>
      <c r="E14" s="611"/>
      <c r="F14" s="614"/>
      <c r="G14" s="614"/>
      <c r="H14" s="614"/>
      <c r="I14" s="614"/>
      <c r="J14" s="476" t="s">
        <v>7</v>
      </c>
      <c r="K14" s="476" t="s">
        <v>8</v>
      </c>
      <c r="L14" s="476" t="s">
        <v>9</v>
      </c>
      <c r="M14" s="476" t="s">
        <v>10</v>
      </c>
      <c r="N14" s="476" t="s">
        <v>11</v>
      </c>
      <c r="O14" s="476" t="s">
        <v>12</v>
      </c>
      <c r="P14" s="476" t="s">
        <v>13</v>
      </c>
      <c r="Q14" s="476" t="s">
        <v>14</v>
      </c>
      <c r="R14" s="614"/>
      <c r="S14" s="611"/>
      <c r="T14" s="614"/>
      <c r="U14" s="614"/>
      <c r="V14" s="614"/>
      <c r="W14" s="614"/>
      <c r="X14" s="476" t="s">
        <v>7</v>
      </c>
      <c r="Y14" s="476" t="s">
        <v>8</v>
      </c>
      <c r="Z14" s="476" t="s">
        <v>9</v>
      </c>
      <c r="AA14" s="476" t="s">
        <v>10</v>
      </c>
      <c r="AB14" s="476" t="s">
        <v>11</v>
      </c>
      <c r="AC14" s="476" t="s">
        <v>12</v>
      </c>
      <c r="AD14" s="476" t="s">
        <v>13</v>
      </c>
      <c r="AE14" s="476" t="s">
        <v>14</v>
      </c>
      <c r="AF14" s="71"/>
      <c r="AG14" s="71"/>
      <c r="AH14" s="71"/>
    </row>
    <row r="15" spans="1:34" s="16" customFormat="1" ht="51">
      <c r="A15" s="31"/>
      <c r="B15" s="359" t="s">
        <v>69</v>
      </c>
      <c r="C15" s="359" t="s">
        <v>50</v>
      </c>
      <c r="D15" s="475">
        <v>150</v>
      </c>
      <c r="E15" s="382">
        <v>5.34</v>
      </c>
      <c r="F15" s="475">
        <v>1.39</v>
      </c>
      <c r="G15" s="475">
        <v>7.9</v>
      </c>
      <c r="H15" s="475">
        <v>5.14</v>
      </c>
      <c r="I15" s="475">
        <v>128.1</v>
      </c>
      <c r="J15" s="383">
        <v>0.05</v>
      </c>
      <c r="K15" s="383">
        <v>0</v>
      </c>
      <c r="L15" s="383">
        <v>0</v>
      </c>
      <c r="M15" s="383">
        <v>0</v>
      </c>
      <c r="N15" s="383">
        <v>39.65</v>
      </c>
      <c r="O15" s="383">
        <v>26.38</v>
      </c>
      <c r="P15" s="383">
        <v>201.6</v>
      </c>
      <c r="Q15" s="383">
        <v>1.19</v>
      </c>
      <c r="R15" s="475">
        <v>200</v>
      </c>
      <c r="S15" s="382"/>
      <c r="T15" s="475">
        <v>3.72</v>
      </c>
      <c r="U15" s="475">
        <v>1.99</v>
      </c>
      <c r="V15" s="475">
        <v>8.85</v>
      </c>
      <c r="W15" s="475">
        <v>193.8</v>
      </c>
      <c r="X15" s="383">
        <v>6.7000000000000004E-2</v>
      </c>
      <c r="Y15" s="383">
        <v>0</v>
      </c>
      <c r="Z15" s="383">
        <v>0</v>
      </c>
      <c r="AA15" s="383">
        <v>0</v>
      </c>
      <c r="AB15" s="383">
        <v>52.87</v>
      </c>
      <c r="AC15" s="363">
        <v>35.17</v>
      </c>
      <c r="AD15" s="363">
        <v>268.8</v>
      </c>
      <c r="AE15" s="424">
        <v>1.59</v>
      </c>
      <c r="AF15" s="100"/>
      <c r="AG15" s="100"/>
      <c r="AH15" s="100"/>
    </row>
    <row r="16" spans="1:34" s="13" customFormat="1" ht="25.5">
      <c r="A16" s="28"/>
      <c r="B16" s="445" t="s">
        <v>82</v>
      </c>
      <c r="C16" s="476" t="s">
        <v>92</v>
      </c>
      <c r="D16" s="392">
        <v>90</v>
      </c>
      <c r="E16" s="393">
        <v>29.7</v>
      </c>
      <c r="F16" s="392">
        <v>4.5599999999999996</v>
      </c>
      <c r="G16" s="392">
        <v>1.91</v>
      </c>
      <c r="H16" s="392">
        <v>24</v>
      </c>
      <c r="I16" s="392">
        <v>211</v>
      </c>
      <c r="J16" s="394">
        <v>0.02</v>
      </c>
      <c r="K16" s="394"/>
      <c r="L16" s="394"/>
      <c r="M16" s="394"/>
      <c r="N16" s="394">
        <v>17.350000000000001</v>
      </c>
      <c r="O16" s="394"/>
      <c r="P16" s="394"/>
      <c r="Q16" s="394">
        <v>1.22</v>
      </c>
      <c r="R16" s="392">
        <v>100</v>
      </c>
      <c r="S16" s="393"/>
      <c r="T16" s="392">
        <v>3.56</v>
      </c>
      <c r="U16" s="392">
        <v>2.4300000000000002</v>
      </c>
      <c r="V16" s="392">
        <v>33.9</v>
      </c>
      <c r="W16" s="392">
        <v>326.2</v>
      </c>
      <c r="X16" s="394">
        <v>0.02</v>
      </c>
      <c r="Y16" s="394"/>
      <c r="Z16" s="394"/>
      <c r="AA16" s="394"/>
      <c r="AB16" s="394">
        <v>17.350000000000001</v>
      </c>
      <c r="AC16" s="417"/>
      <c r="AD16" s="417"/>
      <c r="AE16" s="447">
        <v>1.22</v>
      </c>
      <c r="AF16" s="106"/>
      <c r="AG16" s="106"/>
      <c r="AH16" s="106"/>
    </row>
    <row r="17" spans="1:34" s="13" customFormat="1" ht="25.5">
      <c r="A17" s="28"/>
      <c r="B17" s="445" t="s">
        <v>54</v>
      </c>
      <c r="C17" s="445" t="s">
        <v>22</v>
      </c>
      <c r="D17" s="392">
        <v>200</v>
      </c>
      <c r="E17" s="393">
        <v>1.98</v>
      </c>
      <c r="F17" s="392">
        <v>0.13</v>
      </c>
      <c r="G17" s="392">
        <v>0.02</v>
      </c>
      <c r="H17" s="392">
        <v>5.2</v>
      </c>
      <c r="I17" s="392">
        <v>62</v>
      </c>
      <c r="J17" s="394" t="s">
        <v>16</v>
      </c>
      <c r="K17" s="394">
        <v>2.83</v>
      </c>
      <c r="L17" s="394" t="s">
        <v>16</v>
      </c>
      <c r="M17" s="394" t="s">
        <v>16</v>
      </c>
      <c r="N17" s="394">
        <v>14.2</v>
      </c>
      <c r="O17" s="394">
        <v>2.4</v>
      </c>
      <c r="P17" s="394">
        <v>4.4000000000000004</v>
      </c>
      <c r="Q17" s="394">
        <v>0.36</v>
      </c>
      <c r="R17" s="392">
        <v>200</v>
      </c>
      <c r="S17" s="393"/>
      <c r="T17" s="392">
        <v>0.13</v>
      </c>
      <c r="U17" s="392">
        <v>0.02</v>
      </c>
      <c r="V17" s="472">
        <v>15.2</v>
      </c>
      <c r="W17" s="472">
        <v>62</v>
      </c>
      <c r="X17" s="390" t="s">
        <v>16</v>
      </c>
      <c r="Y17" s="390">
        <v>2.83</v>
      </c>
      <c r="Z17" s="390" t="s">
        <v>16</v>
      </c>
      <c r="AA17" s="390" t="s">
        <v>16</v>
      </c>
      <c r="AB17" s="390">
        <v>14.2</v>
      </c>
      <c r="AC17" s="443">
        <v>2.4</v>
      </c>
      <c r="AD17" s="443">
        <v>4.4000000000000004</v>
      </c>
      <c r="AE17" s="444">
        <v>0.36</v>
      </c>
      <c r="AF17" s="106"/>
      <c r="AG17" s="106"/>
      <c r="AH17" s="106"/>
    </row>
    <row r="18" spans="1:34" s="13" customFormat="1" ht="25.5">
      <c r="A18" s="28"/>
      <c r="B18" s="445" t="s">
        <v>65</v>
      </c>
      <c r="C18" s="476" t="s">
        <v>114</v>
      </c>
      <c r="D18" s="392">
        <v>50</v>
      </c>
      <c r="E18" s="393">
        <v>6</v>
      </c>
      <c r="F18" s="392">
        <v>12</v>
      </c>
      <c r="G18" s="392">
        <v>1.45</v>
      </c>
      <c r="H18" s="392">
        <v>21</v>
      </c>
      <c r="I18" s="392">
        <v>70</v>
      </c>
      <c r="J18" s="394">
        <v>3.2000000000000001E-2</v>
      </c>
      <c r="K18" s="394"/>
      <c r="L18" s="394"/>
      <c r="M18" s="394"/>
      <c r="N18" s="394">
        <v>6.1520000000000001</v>
      </c>
      <c r="O18" s="394"/>
      <c r="P18" s="394"/>
      <c r="Q18" s="394">
        <v>0.33600000000000002</v>
      </c>
      <c r="R18" s="392">
        <v>50</v>
      </c>
      <c r="S18" s="393"/>
      <c r="T18" s="392">
        <v>12</v>
      </c>
      <c r="U18" s="392">
        <v>1.45</v>
      </c>
      <c r="V18" s="392">
        <v>19</v>
      </c>
      <c r="W18" s="392">
        <v>70</v>
      </c>
      <c r="X18" s="394">
        <v>3.2000000000000001E-2</v>
      </c>
      <c r="Y18" s="394"/>
      <c r="Z18" s="394"/>
      <c r="AA18" s="394"/>
      <c r="AB18" s="394">
        <v>6.1520000000000001</v>
      </c>
      <c r="AC18" s="417"/>
      <c r="AD18" s="417"/>
      <c r="AE18" s="447">
        <v>0.33600000000000002</v>
      </c>
      <c r="AF18" s="106"/>
      <c r="AG18" s="106"/>
      <c r="AH18" s="106"/>
    </row>
    <row r="19" spans="1:34" s="13" customFormat="1" ht="25.5">
      <c r="A19" s="28"/>
      <c r="B19" s="445" t="s">
        <v>56</v>
      </c>
      <c r="C19" s="445" t="s">
        <v>20</v>
      </c>
      <c r="D19" s="392">
        <v>40</v>
      </c>
      <c r="E19" s="393">
        <v>1.53</v>
      </c>
      <c r="F19" s="392">
        <v>1.2</v>
      </c>
      <c r="G19" s="392">
        <v>0.4</v>
      </c>
      <c r="H19" s="392">
        <v>1.1000000000000001</v>
      </c>
      <c r="I19" s="480">
        <v>24</v>
      </c>
      <c r="J19" s="394">
        <v>0.08</v>
      </c>
      <c r="K19" s="394">
        <v>0</v>
      </c>
      <c r="L19" s="394">
        <v>0</v>
      </c>
      <c r="M19" s="394">
        <v>0.4</v>
      </c>
      <c r="N19" s="394">
        <v>9.1999999999999993</v>
      </c>
      <c r="O19" s="394">
        <v>13.2</v>
      </c>
      <c r="P19" s="394">
        <v>33.6</v>
      </c>
      <c r="Q19" s="394">
        <v>0.76</v>
      </c>
      <c r="R19" s="392">
        <v>40</v>
      </c>
      <c r="S19" s="393"/>
      <c r="T19" s="392">
        <v>1.2</v>
      </c>
      <c r="U19" s="392">
        <v>0.4</v>
      </c>
      <c r="V19" s="392">
        <v>1.1000000000000001</v>
      </c>
      <c r="W19" s="480">
        <v>23</v>
      </c>
      <c r="X19" s="390">
        <v>0.08</v>
      </c>
      <c r="Y19" s="390">
        <v>0</v>
      </c>
      <c r="Z19" s="390">
        <v>0</v>
      </c>
      <c r="AA19" s="390">
        <v>0.4</v>
      </c>
      <c r="AB19" s="390">
        <v>9.1999999999999993</v>
      </c>
      <c r="AC19" s="443">
        <v>13.2</v>
      </c>
      <c r="AD19" s="443">
        <v>33.6</v>
      </c>
      <c r="AE19" s="444">
        <v>0.76</v>
      </c>
      <c r="AF19" s="106"/>
      <c r="AG19" s="106"/>
      <c r="AH19" s="106"/>
    </row>
    <row r="20" spans="1:34" s="273" customFormat="1">
      <c r="A20" s="271"/>
      <c r="B20" s="360"/>
      <c r="C20" s="360"/>
      <c r="D20" s="419">
        <f t="shared" ref="D20:I20" si="0">SUM(D15:D19)</f>
        <v>530</v>
      </c>
      <c r="E20" s="420">
        <f t="shared" si="0"/>
        <v>44.55</v>
      </c>
      <c r="F20" s="419">
        <f t="shared" si="0"/>
        <v>19.279999999999998</v>
      </c>
      <c r="G20" s="419">
        <f t="shared" si="0"/>
        <v>11.68</v>
      </c>
      <c r="H20" s="419">
        <f t="shared" si="0"/>
        <v>56.440000000000005</v>
      </c>
      <c r="I20" s="419">
        <f t="shared" si="0"/>
        <v>495.1</v>
      </c>
      <c r="J20" s="421"/>
      <c r="K20" s="421"/>
      <c r="L20" s="421"/>
      <c r="M20" s="421"/>
      <c r="N20" s="421"/>
      <c r="O20" s="421"/>
      <c r="P20" s="421"/>
      <c r="Q20" s="421"/>
      <c r="R20" s="419">
        <f t="shared" ref="R20:W20" si="1">SUM(R15:R19)</f>
        <v>590</v>
      </c>
      <c r="S20" s="420">
        <f t="shared" si="1"/>
        <v>0</v>
      </c>
      <c r="T20" s="419">
        <f t="shared" si="1"/>
        <v>20.61</v>
      </c>
      <c r="U20" s="419">
        <f t="shared" si="1"/>
        <v>6.29</v>
      </c>
      <c r="V20" s="508">
        <f t="shared" si="1"/>
        <v>78.05</v>
      </c>
      <c r="W20" s="508">
        <f t="shared" si="1"/>
        <v>675</v>
      </c>
      <c r="X20" s="509"/>
      <c r="Y20" s="509"/>
      <c r="Z20" s="509"/>
      <c r="AA20" s="509"/>
      <c r="AB20" s="509"/>
      <c r="AC20" s="510"/>
      <c r="AD20" s="510"/>
      <c r="AE20" s="511"/>
      <c r="AF20" s="272"/>
      <c r="AG20" s="272"/>
      <c r="AH20" s="272"/>
    </row>
    <row r="21" spans="1:34" s="16" customFormat="1">
      <c r="A21" s="31"/>
      <c r="B21" s="405"/>
      <c r="C21" s="503" t="s">
        <v>143</v>
      </c>
      <c r="D21" s="504"/>
      <c r="E21" s="505"/>
      <c r="F21" s="505"/>
      <c r="G21" s="505"/>
      <c r="H21" s="505"/>
      <c r="I21" s="505"/>
      <c r="J21" s="506"/>
      <c r="K21" s="506"/>
      <c r="L21" s="506"/>
      <c r="M21" s="506"/>
      <c r="N21" s="506"/>
      <c r="O21" s="506"/>
      <c r="P21" s="506"/>
      <c r="Q21" s="506"/>
      <c r="R21" s="504"/>
      <c r="S21" s="505"/>
      <c r="T21" s="505"/>
      <c r="U21" s="505"/>
      <c r="V21" s="505"/>
      <c r="W21" s="506"/>
      <c r="X21" s="506"/>
      <c r="Y21" s="506"/>
      <c r="Z21" s="506"/>
      <c r="AA21" s="506"/>
      <c r="AB21" s="506"/>
      <c r="AC21" s="506"/>
      <c r="AD21" s="507"/>
      <c r="AE21" s="507"/>
      <c r="AF21" s="100"/>
      <c r="AG21" s="100"/>
      <c r="AH21" s="100"/>
    </row>
    <row r="22" spans="1:34" s="59" customFormat="1" ht="25.5">
      <c r="A22" s="61"/>
      <c r="B22" s="359" t="s">
        <v>65</v>
      </c>
      <c r="C22" s="471" t="s">
        <v>38</v>
      </c>
      <c r="D22" s="365">
        <v>50</v>
      </c>
      <c r="E22" s="474"/>
      <c r="F22" s="474">
        <v>12</v>
      </c>
      <c r="G22" s="474">
        <v>1.45</v>
      </c>
      <c r="H22" s="474">
        <v>21</v>
      </c>
      <c r="I22" s="474">
        <v>140</v>
      </c>
      <c r="J22" s="367">
        <v>3.2000000000000001E-2</v>
      </c>
      <c r="K22" s="367"/>
      <c r="L22" s="367"/>
      <c r="M22" s="367"/>
      <c r="N22" s="367">
        <v>6.1520000000000001</v>
      </c>
      <c r="O22" s="367"/>
      <c r="P22" s="367"/>
      <c r="Q22" s="367">
        <v>0.33600000000000002</v>
      </c>
      <c r="R22" s="365">
        <v>50</v>
      </c>
      <c r="S22" s="474">
        <v>12</v>
      </c>
      <c r="T22" s="474">
        <v>1.45</v>
      </c>
      <c r="U22" s="474">
        <v>21</v>
      </c>
      <c r="V22" s="474">
        <v>140</v>
      </c>
      <c r="W22" s="367">
        <v>3.2000000000000001E-2</v>
      </c>
      <c r="X22" s="367"/>
      <c r="Y22" s="367"/>
      <c r="Z22" s="367"/>
      <c r="AA22" s="367">
        <v>6.1520000000000001</v>
      </c>
      <c r="AB22" s="367"/>
      <c r="AC22" s="367"/>
      <c r="AD22" s="375">
        <v>0.33600000000000002</v>
      </c>
      <c r="AE22" s="512">
        <v>1.02</v>
      </c>
      <c r="AF22" s="102"/>
      <c r="AG22" s="102"/>
      <c r="AH22" s="102"/>
    </row>
    <row r="23" spans="1:34" s="13" customFormat="1" ht="38.25">
      <c r="A23" s="28"/>
      <c r="B23" s="359" t="s">
        <v>74</v>
      </c>
      <c r="C23" s="359" t="s">
        <v>23</v>
      </c>
      <c r="D23" s="361">
        <v>200</v>
      </c>
      <c r="E23" s="362"/>
      <c r="F23" s="362">
        <v>0.6</v>
      </c>
      <c r="G23" s="362">
        <v>0</v>
      </c>
      <c r="H23" s="362">
        <v>25.4</v>
      </c>
      <c r="I23" s="362">
        <v>94</v>
      </c>
      <c r="J23" s="363">
        <v>0.03</v>
      </c>
      <c r="K23" s="363">
        <v>46.8</v>
      </c>
      <c r="L23" s="363">
        <v>0</v>
      </c>
      <c r="M23" s="363">
        <v>0</v>
      </c>
      <c r="N23" s="363">
        <v>32.4</v>
      </c>
      <c r="O23" s="363">
        <v>21</v>
      </c>
      <c r="P23" s="363">
        <v>25</v>
      </c>
      <c r="Q23" s="363">
        <v>0.7</v>
      </c>
      <c r="R23" s="361">
        <v>200</v>
      </c>
      <c r="S23" s="362">
        <v>0.6</v>
      </c>
      <c r="T23" s="362">
        <v>0</v>
      </c>
      <c r="U23" s="362">
        <v>25.4</v>
      </c>
      <c r="V23" s="362">
        <v>94</v>
      </c>
      <c r="W23" s="363">
        <v>0.03</v>
      </c>
      <c r="X23" s="363">
        <v>46.8</v>
      </c>
      <c r="Y23" s="363">
        <v>0</v>
      </c>
      <c r="Z23" s="363">
        <v>0</v>
      </c>
      <c r="AA23" s="363">
        <v>32.4</v>
      </c>
      <c r="AB23" s="363">
        <v>21</v>
      </c>
      <c r="AC23" s="363">
        <v>25</v>
      </c>
      <c r="AD23" s="424">
        <v>0.7</v>
      </c>
      <c r="AE23" s="440">
        <v>0.8</v>
      </c>
      <c r="AF23" s="106"/>
      <c r="AG23" s="106"/>
      <c r="AH23" s="106"/>
    </row>
    <row r="24" spans="1:34" s="18" customFormat="1" ht="25.5">
      <c r="A24" s="32"/>
      <c r="B24" s="368" t="s">
        <v>58</v>
      </c>
      <c r="C24" s="369" t="s">
        <v>43</v>
      </c>
      <c r="D24" s="365">
        <v>100</v>
      </c>
      <c r="E24" s="474"/>
      <c r="F24" s="474">
        <v>0.2</v>
      </c>
      <c r="G24" s="474">
        <v>0.2</v>
      </c>
      <c r="H24" s="474">
        <v>10</v>
      </c>
      <c r="I24" s="474">
        <v>70</v>
      </c>
      <c r="J24" s="367">
        <v>1.4999999999999999E-2</v>
      </c>
      <c r="K24" s="367">
        <v>5</v>
      </c>
      <c r="L24" s="367">
        <v>2.5</v>
      </c>
      <c r="M24" s="367">
        <v>0.1</v>
      </c>
      <c r="N24" s="367">
        <v>8</v>
      </c>
      <c r="O24" s="367">
        <v>0.2</v>
      </c>
      <c r="P24" s="367">
        <v>4.5</v>
      </c>
      <c r="Q24" s="367">
        <v>1.1000000000000001</v>
      </c>
      <c r="R24" s="365">
        <v>100</v>
      </c>
      <c r="S24" s="474">
        <v>0.2</v>
      </c>
      <c r="T24" s="474">
        <v>0.2</v>
      </c>
      <c r="U24" s="474">
        <v>10</v>
      </c>
      <c r="V24" s="474">
        <v>120</v>
      </c>
      <c r="W24" s="367">
        <v>1.4999999999999999E-2</v>
      </c>
      <c r="X24" s="367">
        <v>5</v>
      </c>
      <c r="Y24" s="367">
        <v>2.5</v>
      </c>
      <c r="Z24" s="367">
        <v>0.1</v>
      </c>
      <c r="AA24" s="367">
        <v>8</v>
      </c>
      <c r="AB24" s="367">
        <v>0.2</v>
      </c>
      <c r="AC24" s="367">
        <v>4.5</v>
      </c>
      <c r="AD24" s="375">
        <v>1.1000000000000001</v>
      </c>
      <c r="AE24" s="424">
        <v>2.4700000000000002</v>
      </c>
      <c r="AF24" s="127"/>
      <c r="AG24" s="127"/>
      <c r="AH24" s="127"/>
    </row>
    <row r="25" spans="1:34" s="16" customFormat="1" ht="0.75" customHeight="1">
      <c r="A25" s="31"/>
      <c r="B25" s="368"/>
      <c r="C25" s="368"/>
      <c r="D25" s="472"/>
      <c r="E25" s="473"/>
      <c r="F25" s="472"/>
      <c r="G25" s="472"/>
      <c r="H25" s="472"/>
      <c r="I25" s="472"/>
      <c r="J25" s="390"/>
      <c r="K25" s="390"/>
      <c r="L25" s="390"/>
      <c r="M25" s="390"/>
      <c r="N25" s="390"/>
      <c r="O25" s="390"/>
      <c r="P25" s="390"/>
      <c r="Q25" s="390"/>
      <c r="R25" s="472"/>
      <c r="S25" s="473"/>
      <c r="T25" s="472"/>
      <c r="U25" s="472"/>
      <c r="V25" s="472"/>
      <c r="W25" s="472"/>
      <c r="X25" s="390"/>
      <c r="Y25" s="390"/>
      <c r="Z25" s="390"/>
      <c r="AA25" s="390"/>
      <c r="AB25" s="390"/>
      <c r="AC25" s="443"/>
      <c r="AD25" s="443"/>
      <c r="AE25" s="513"/>
      <c r="AF25" s="100"/>
      <c r="AG25" s="100"/>
      <c r="AH25" s="100"/>
    </row>
    <row r="26" spans="1:34" s="59" customFormat="1" hidden="1">
      <c r="A26" s="61"/>
      <c r="B26" s="368"/>
      <c r="C26" s="369"/>
      <c r="D26" s="392"/>
      <c r="E26" s="393"/>
      <c r="F26" s="392"/>
      <c r="G26" s="392"/>
      <c r="H26" s="392"/>
      <c r="I26" s="392"/>
      <c r="J26" s="394"/>
      <c r="K26" s="394"/>
      <c r="L26" s="394"/>
      <c r="M26" s="394"/>
      <c r="N26" s="394"/>
      <c r="O26" s="394"/>
      <c r="P26" s="394"/>
      <c r="Q26" s="394"/>
      <c r="R26" s="392"/>
      <c r="S26" s="393"/>
      <c r="T26" s="392"/>
      <c r="U26" s="392"/>
      <c r="V26" s="392"/>
      <c r="W26" s="392"/>
      <c r="X26" s="394"/>
      <c r="Y26" s="394"/>
      <c r="Z26" s="394"/>
      <c r="AA26" s="394"/>
      <c r="AB26" s="394"/>
      <c r="AC26" s="417"/>
      <c r="AD26" s="417"/>
      <c r="AE26" s="512"/>
      <c r="AF26" s="102"/>
      <c r="AG26" s="102"/>
      <c r="AH26" s="102"/>
    </row>
    <row r="27" spans="1:34" s="133" customFormat="1" hidden="1">
      <c r="A27" s="27"/>
      <c r="B27" s="476"/>
      <c r="C27" s="368"/>
      <c r="D27" s="472"/>
      <c r="E27" s="473"/>
      <c r="F27" s="392"/>
      <c r="G27" s="392"/>
      <c r="H27" s="392"/>
      <c r="I27" s="480"/>
      <c r="J27" s="390"/>
      <c r="K27" s="390"/>
      <c r="L27" s="390"/>
      <c r="M27" s="390"/>
      <c r="N27" s="390"/>
      <c r="O27" s="390"/>
      <c r="P27" s="390"/>
      <c r="Q27" s="390"/>
      <c r="R27" s="472"/>
      <c r="S27" s="473"/>
      <c r="T27" s="392"/>
      <c r="U27" s="392"/>
      <c r="V27" s="392"/>
      <c r="W27" s="480"/>
      <c r="X27" s="390"/>
      <c r="Y27" s="390"/>
      <c r="Z27" s="390"/>
      <c r="AA27" s="390"/>
      <c r="AB27" s="390"/>
      <c r="AC27" s="443"/>
      <c r="AD27" s="443"/>
      <c r="AE27" s="513"/>
      <c r="AF27" s="71"/>
      <c r="AG27" s="71"/>
      <c r="AH27" s="71"/>
    </row>
    <row r="28" spans="1:34" s="1" customFormat="1" ht="13.5" customHeight="1">
      <c r="A28" s="276"/>
      <c r="B28" s="514"/>
      <c r="C28" s="514"/>
      <c r="D28" s="453">
        <f t="shared" ref="D28:I28" si="2">SUM(D22:D27)</f>
        <v>350</v>
      </c>
      <c r="E28" s="454">
        <f t="shared" si="2"/>
        <v>0</v>
      </c>
      <c r="F28" s="453">
        <f t="shared" si="2"/>
        <v>12.799999999999999</v>
      </c>
      <c r="G28" s="453">
        <f t="shared" si="2"/>
        <v>1.65</v>
      </c>
      <c r="H28" s="453">
        <f t="shared" si="2"/>
        <v>56.4</v>
      </c>
      <c r="I28" s="453">
        <f t="shared" si="2"/>
        <v>304</v>
      </c>
      <c r="J28" s="400"/>
      <c r="K28" s="400"/>
      <c r="L28" s="400"/>
      <c r="M28" s="400"/>
      <c r="N28" s="400"/>
      <c r="O28" s="400"/>
      <c r="P28" s="400"/>
      <c r="Q28" s="400"/>
      <c r="R28" s="453">
        <f t="shared" ref="R28:W28" si="3">SUM(R22:R27)</f>
        <v>350</v>
      </c>
      <c r="S28" s="454">
        <f t="shared" si="3"/>
        <v>12.799999999999999</v>
      </c>
      <c r="T28" s="453">
        <f t="shared" si="3"/>
        <v>1.65</v>
      </c>
      <c r="U28" s="453">
        <f t="shared" si="3"/>
        <v>56.4</v>
      </c>
      <c r="V28" s="453">
        <f t="shared" si="3"/>
        <v>354</v>
      </c>
      <c r="W28" s="453">
        <f t="shared" si="3"/>
        <v>7.6999999999999999E-2</v>
      </c>
      <c r="X28" s="400"/>
      <c r="Y28" s="400"/>
      <c r="Z28" s="400"/>
      <c r="AA28" s="400"/>
      <c r="AB28" s="400"/>
      <c r="AC28" s="515"/>
      <c r="AD28" s="515"/>
      <c r="AE28" s="516"/>
      <c r="AF28" s="111"/>
      <c r="AG28" s="111"/>
      <c r="AH28" s="111"/>
    </row>
    <row r="29" spans="1:34" s="133" customFormat="1" hidden="1">
      <c r="A29" s="27"/>
      <c r="B29" s="471"/>
      <c r="C29" s="471"/>
      <c r="D29" s="380"/>
      <c r="E29" s="382"/>
      <c r="F29" s="517"/>
      <c r="G29" s="517"/>
      <c r="H29" s="517"/>
      <c r="I29" s="517"/>
      <c r="J29" s="475"/>
      <c r="K29" s="475"/>
      <c r="L29" s="475"/>
      <c r="M29" s="475"/>
      <c r="N29" s="475"/>
      <c r="O29" s="475"/>
      <c r="P29" s="475"/>
      <c r="Q29" s="475"/>
      <c r="R29" s="475"/>
      <c r="S29" s="382"/>
      <c r="T29" s="517"/>
      <c r="U29" s="517"/>
      <c r="V29" s="517"/>
      <c r="W29" s="517"/>
      <c r="X29" s="383"/>
      <c r="Y29" s="383"/>
      <c r="Z29" s="490"/>
      <c r="AA29" s="490"/>
      <c r="AB29" s="490"/>
      <c r="AC29" s="375"/>
      <c r="AD29" s="375"/>
      <c r="AE29" s="375"/>
      <c r="AF29" s="71"/>
      <c r="AG29" s="71"/>
      <c r="AH29" s="71"/>
    </row>
    <row r="30" spans="1:34" s="133" customFormat="1">
      <c r="A30" s="27"/>
      <c r="B30" s="630" t="s">
        <v>17</v>
      </c>
      <c r="C30" s="632"/>
      <c r="D30" s="380"/>
      <c r="E30" s="382"/>
      <c r="F30" s="475">
        <f>F28+F20</f>
        <v>32.08</v>
      </c>
      <c r="G30" s="475">
        <f>G28+G20</f>
        <v>13.33</v>
      </c>
      <c r="H30" s="475">
        <f>H28+H20</f>
        <v>112.84</v>
      </c>
      <c r="I30" s="475">
        <f>I28+I20</f>
        <v>799.1</v>
      </c>
      <c r="J30" s="475"/>
      <c r="K30" s="475"/>
      <c r="L30" s="475"/>
      <c r="M30" s="475"/>
      <c r="N30" s="475"/>
      <c r="O30" s="475"/>
      <c r="P30" s="475"/>
      <c r="Q30" s="475"/>
      <c r="R30" s="475"/>
      <c r="S30" s="491"/>
      <c r="T30" s="492">
        <f>T28+T20</f>
        <v>22.259999999999998</v>
      </c>
      <c r="U30" s="492">
        <f>U28+U20</f>
        <v>62.69</v>
      </c>
      <c r="V30" s="492">
        <f>V28+V20</f>
        <v>432.05</v>
      </c>
      <c r="W30" s="492">
        <f>W28+W20</f>
        <v>675.077</v>
      </c>
      <c r="X30" s="383"/>
      <c r="Y30" s="383"/>
      <c r="Z30" s="490"/>
      <c r="AA30" s="490"/>
      <c r="AB30" s="490"/>
      <c r="AC30" s="375"/>
      <c r="AD30" s="375"/>
      <c r="AE30" s="375"/>
      <c r="AF30" s="71"/>
      <c r="AG30" s="71"/>
      <c r="AH30" s="71"/>
    </row>
    <row r="31" spans="1:34" s="133" customFormat="1">
      <c r="B31" s="52"/>
      <c r="C31" s="52"/>
      <c r="D31" s="52"/>
      <c r="E31" s="176"/>
      <c r="F31" s="108" t="s">
        <v>102</v>
      </c>
      <c r="G31" s="108" t="s">
        <v>103</v>
      </c>
      <c r="H31" s="108" t="s">
        <v>104</v>
      </c>
      <c r="I31" s="108" t="s">
        <v>105</v>
      </c>
      <c r="J31" s="73"/>
      <c r="K31" s="73"/>
      <c r="L31" s="73"/>
      <c r="M31" s="73"/>
      <c r="N31" s="73"/>
      <c r="O31" s="73"/>
      <c r="P31" s="73"/>
      <c r="Q31" s="73"/>
      <c r="R31" s="73"/>
      <c r="S31" s="176"/>
      <c r="T31" s="108" t="s">
        <v>138</v>
      </c>
      <c r="U31" s="108" t="s">
        <v>139</v>
      </c>
      <c r="V31" s="108" t="s">
        <v>140</v>
      </c>
      <c r="W31" s="108" t="s">
        <v>141</v>
      </c>
      <c r="X31" s="73"/>
      <c r="Y31" s="73"/>
      <c r="Z31" s="52"/>
      <c r="AA31" s="52"/>
      <c r="AB31" s="52"/>
      <c r="AC31" s="52"/>
      <c r="AD31" s="52"/>
      <c r="AE31" s="52"/>
      <c r="AF31" s="71"/>
      <c r="AG31" s="71"/>
      <c r="AH31" s="71"/>
    </row>
    <row r="32" spans="1:34" s="133" customFormat="1">
      <c r="B32" s="52"/>
      <c r="C32" s="52"/>
      <c r="D32" s="52"/>
      <c r="E32" s="176"/>
      <c r="F32" s="96"/>
      <c r="G32" s="96"/>
      <c r="H32" s="96"/>
      <c r="I32" s="96"/>
      <c r="J32" s="73"/>
      <c r="K32" s="73"/>
      <c r="L32" s="73"/>
      <c r="M32" s="73"/>
      <c r="N32" s="73"/>
      <c r="O32" s="73"/>
      <c r="P32" s="73"/>
      <c r="Q32" s="73"/>
      <c r="R32" s="73"/>
      <c r="S32" s="176"/>
      <c r="T32" s="115"/>
      <c r="U32" s="115"/>
      <c r="V32" s="115"/>
      <c r="W32" s="115"/>
      <c r="X32" s="73"/>
      <c r="Y32" s="73"/>
      <c r="Z32" s="52"/>
      <c r="AA32" s="52"/>
      <c r="AB32" s="52"/>
      <c r="AC32" s="52"/>
      <c r="AD32" s="52"/>
      <c r="AE32" s="52"/>
      <c r="AF32" s="71"/>
      <c r="AG32" s="71"/>
      <c r="AH32" s="71"/>
    </row>
  </sheetData>
  <mergeCells count="23">
    <mergeCell ref="B30:C30"/>
    <mergeCell ref="J10:M12"/>
    <mergeCell ref="N10:Q12"/>
    <mergeCell ref="B10:B12"/>
    <mergeCell ref="C10:C12"/>
    <mergeCell ref="D10:D14"/>
    <mergeCell ref="E10:E14"/>
    <mergeCell ref="F10:F14"/>
    <mergeCell ref="G10:G14"/>
    <mergeCell ref="H10:H14"/>
    <mergeCell ref="I10:I14"/>
    <mergeCell ref="V2:Z2"/>
    <mergeCell ref="N3:AE3"/>
    <mergeCell ref="B4:AE4"/>
    <mergeCell ref="B5:AE5"/>
    <mergeCell ref="S10:S14"/>
    <mergeCell ref="T10:T14"/>
    <mergeCell ref="U10:U14"/>
    <mergeCell ref="V10:V14"/>
    <mergeCell ref="W10:W14"/>
    <mergeCell ref="X10:AA10"/>
    <mergeCell ref="AB10:AE10"/>
    <mergeCell ref="R10:R14"/>
  </mergeCells>
  <pageMargins left="0.11811023622047245" right="0.11811023622047245" top="0.19685039370078741" bottom="0.19685039370078741" header="0.31496062992125984" footer="0.31496062992125984"/>
  <pageSetup paperSize="9" scale="9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H34"/>
  <sheetViews>
    <sheetView view="pageBreakPreview" topLeftCell="B10" zoomScaleSheetLayoutView="100" workbookViewId="0">
      <selection activeCell="N35" sqref="N35"/>
    </sheetView>
  </sheetViews>
  <sheetFormatPr defaultColWidth="9.140625" defaultRowHeight="15"/>
  <cols>
    <col min="1" max="1" width="1.85546875" style="5" hidden="1" customWidth="1"/>
    <col min="2" max="2" width="9.28515625" style="52" bestFit="1" customWidth="1"/>
    <col min="3" max="3" width="14.140625" style="52" customWidth="1"/>
    <col min="4" max="4" width="6" style="72" customWidth="1"/>
    <col min="5" max="5" width="4.85546875" style="176" hidden="1" customWidth="1"/>
    <col min="6" max="7" width="7.5703125" style="73" customWidth="1"/>
    <col min="8" max="8" width="8" style="73" customWidth="1"/>
    <col min="9" max="9" width="8.42578125" style="73" customWidth="1"/>
    <col min="10" max="14" width="3" style="73" customWidth="1"/>
    <col min="15" max="15" width="3.140625" style="73" customWidth="1"/>
    <col min="16" max="16" width="4.85546875" style="73" customWidth="1"/>
    <col min="17" max="17" width="3" style="73" customWidth="1"/>
    <col min="18" max="18" width="5.85546875" style="74" customWidth="1"/>
    <col min="19" max="19" width="6" style="177" hidden="1" customWidth="1"/>
    <col min="20" max="20" width="5" style="73" bestFit="1" customWidth="1"/>
    <col min="21" max="21" width="7.5703125" style="73" bestFit="1" customWidth="1"/>
    <col min="22" max="22" width="9.28515625" style="73" bestFit="1" customWidth="1"/>
    <col min="23" max="23" width="8.42578125" style="73" bestFit="1" customWidth="1"/>
    <col min="24" max="25" width="3" style="73" bestFit="1" customWidth="1"/>
    <col min="26" max="27" width="3" style="52" bestFit="1" customWidth="1"/>
    <col min="28" max="28" width="5.7109375" style="52" bestFit="1" customWidth="1"/>
    <col min="29" max="29" width="3.140625" style="52" bestFit="1" customWidth="1"/>
    <col min="30" max="30" width="4.85546875" style="52" bestFit="1" customWidth="1"/>
    <col min="31" max="31" width="3" style="52" bestFit="1" customWidth="1"/>
    <col min="32" max="32" width="9.140625" style="52"/>
    <col min="33" max="34" width="9.140625" style="37"/>
    <col min="35" max="16384" width="9.140625" style="5"/>
  </cols>
  <sheetData>
    <row r="1" spans="2:34" hidden="1"/>
    <row r="2" spans="2:34" s="12" customFormat="1" ht="15.75" hidden="1">
      <c r="B2" s="158"/>
      <c r="C2" s="159"/>
      <c r="D2" s="160"/>
      <c r="E2" s="161"/>
      <c r="F2" s="160"/>
      <c r="G2" s="160"/>
      <c r="H2" s="160"/>
      <c r="I2" s="160"/>
      <c r="J2" s="160"/>
      <c r="K2" s="160"/>
      <c r="L2" s="160"/>
      <c r="M2" s="160"/>
      <c r="N2" s="163"/>
      <c r="O2" s="163"/>
      <c r="P2" s="163"/>
      <c r="Q2" s="163"/>
      <c r="R2" s="163"/>
      <c r="S2" s="185"/>
      <c r="T2" s="163"/>
      <c r="U2" s="605" t="s">
        <v>106</v>
      </c>
      <c r="V2" s="605"/>
      <c r="W2" s="605"/>
      <c r="X2" s="605"/>
      <c r="Y2" s="605"/>
      <c r="Z2" s="163"/>
      <c r="AA2" s="163"/>
      <c r="AB2" s="163"/>
      <c r="AC2" s="163"/>
      <c r="AD2" s="163"/>
      <c r="AE2" s="163"/>
      <c r="AF2" s="52"/>
      <c r="AG2" s="37"/>
      <c r="AH2" s="37"/>
    </row>
    <row r="3" spans="2:34" s="12" customFormat="1" ht="15.75" hidden="1" customHeight="1">
      <c r="B3" s="158"/>
      <c r="C3" s="159"/>
      <c r="D3" s="160"/>
      <c r="E3" s="161"/>
      <c r="F3" s="160"/>
      <c r="G3" s="160"/>
      <c r="H3" s="160"/>
      <c r="I3" s="160"/>
      <c r="J3" s="160"/>
      <c r="K3" s="160"/>
      <c r="L3" s="160"/>
      <c r="M3" s="160"/>
      <c r="N3" s="606" t="s">
        <v>107</v>
      </c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52"/>
      <c r="AG3" s="37"/>
      <c r="AH3" s="37"/>
    </row>
    <row r="4" spans="2:34" s="12" customFormat="1" ht="20.25" hidden="1">
      <c r="B4" s="619" t="s">
        <v>108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52"/>
      <c r="AG4" s="37"/>
      <c r="AH4" s="37"/>
    </row>
    <row r="5" spans="2:34" s="12" customFormat="1" ht="20.25" hidden="1">
      <c r="B5" s="619" t="s">
        <v>109</v>
      </c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619"/>
      <c r="AE5" s="184"/>
      <c r="AF5" s="52"/>
      <c r="AG5" s="37"/>
      <c r="AH5" s="37"/>
    </row>
    <row r="6" spans="2:34" s="12" customFormat="1" ht="25.5" hidden="1">
      <c r="B6" s="178" t="s">
        <v>137</v>
      </c>
      <c r="C6" s="168"/>
      <c r="D6" s="168"/>
      <c r="E6" s="179"/>
      <c r="F6" s="168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5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52"/>
      <c r="AG6" s="37"/>
      <c r="AH6" s="37"/>
    </row>
    <row r="7" spans="2:34" s="12" customFormat="1" ht="25.5" hidden="1">
      <c r="B7" s="178" t="s">
        <v>110</v>
      </c>
      <c r="C7" s="168"/>
      <c r="D7" s="168"/>
      <c r="E7" s="179"/>
      <c r="F7" s="168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5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52"/>
      <c r="AG7" s="37"/>
      <c r="AH7" s="37"/>
    </row>
    <row r="8" spans="2:34" s="12" customFormat="1" ht="15.75" hidden="1">
      <c r="B8" s="178" t="s">
        <v>128</v>
      </c>
      <c r="C8" s="180"/>
      <c r="D8" s="181"/>
      <c r="E8" s="182"/>
      <c r="F8" s="181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7"/>
      <c r="T8" s="166"/>
      <c r="U8" s="167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52"/>
      <c r="AG8" s="37"/>
      <c r="AH8" s="37"/>
    </row>
    <row r="9" spans="2:34" s="12" customFormat="1" ht="15.75" hidden="1">
      <c r="B9" s="183" t="s">
        <v>112</v>
      </c>
      <c r="C9" s="180"/>
      <c r="D9" s="181"/>
      <c r="E9" s="182"/>
      <c r="F9" s="181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7"/>
      <c r="T9" s="166"/>
      <c r="U9" s="167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52"/>
      <c r="AG9" s="37"/>
      <c r="AH9" s="37"/>
    </row>
    <row r="10" spans="2:34" s="169" customFormat="1">
      <c r="B10" s="634" t="s">
        <v>18</v>
      </c>
      <c r="C10" s="634" t="s">
        <v>0</v>
      </c>
      <c r="D10" s="612" t="s">
        <v>55</v>
      </c>
      <c r="E10" s="609" t="s">
        <v>94</v>
      </c>
      <c r="F10" s="612" t="s">
        <v>1</v>
      </c>
      <c r="G10" s="612" t="s">
        <v>2</v>
      </c>
      <c r="H10" s="612" t="s">
        <v>3</v>
      </c>
      <c r="I10" s="612" t="s">
        <v>4</v>
      </c>
      <c r="J10" s="615" t="s">
        <v>5</v>
      </c>
      <c r="K10" s="615"/>
      <c r="L10" s="615"/>
      <c r="M10" s="615"/>
      <c r="N10" s="615" t="s">
        <v>6</v>
      </c>
      <c r="O10" s="615"/>
      <c r="P10" s="615"/>
      <c r="Q10" s="615"/>
      <c r="R10" s="612" t="s">
        <v>36</v>
      </c>
      <c r="S10" s="609" t="s">
        <v>94</v>
      </c>
      <c r="T10" s="612" t="s">
        <v>1</v>
      </c>
      <c r="U10" s="612" t="s">
        <v>2</v>
      </c>
      <c r="V10" s="612" t="s">
        <v>3</v>
      </c>
      <c r="W10" s="612" t="s">
        <v>4</v>
      </c>
      <c r="X10" s="615" t="s">
        <v>5</v>
      </c>
      <c r="Y10" s="615"/>
      <c r="Z10" s="615"/>
      <c r="AA10" s="615"/>
      <c r="AB10" s="615" t="s">
        <v>6</v>
      </c>
      <c r="AC10" s="615"/>
      <c r="AD10" s="615"/>
      <c r="AE10" s="615"/>
      <c r="AF10" s="170"/>
      <c r="AG10" s="159"/>
      <c r="AH10" s="159"/>
    </row>
    <row r="11" spans="2:34" s="169" customFormat="1" ht="0.75" hidden="1" customHeight="1">
      <c r="B11" s="634"/>
      <c r="C11" s="634"/>
      <c r="D11" s="613"/>
      <c r="E11" s="610"/>
      <c r="F11" s="613"/>
      <c r="G11" s="613"/>
      <c r="H11" s="613"/>
      <c r="I11" s="613"/>
      <c r="J11" s="615"/>
      <c r="K11" s="615"/>
      <c r="L11" s="615"/>
      <c r="M11" s="615"/>
      <c r="N11" s="615"/>
      <c r="O11" s="615"/>
      <c r="P11" s="615"/>
      <c r="Q11" s="615"/>
      <c r="R11" s="613"/>
      <c r="S11" s="610"/>
      <c r="T11" s="613"/>
      <c r="U11" s="613"/>
      <c r="V11" s="613"/>
      <c r="W11" s="613"/>
      <c r="X11" s="494"/>
      <c r="Y11" s="494"/>
      <c r="Z11" s="494"/>
      <c r="AA11" s="494"/>
      <c r="AB11" s="494"/>
      <c r="AC11" s="494"/>
      <c r="AD11" s="494"/>
      <c r="AE11" s="494"/>
      <c r="AF11" s="170"/>
      <c r="AG11" s="159"/>
      <c r="AH11" s="159"/>
    </row>
    <row r="12" spans="2:34" s="169" customFormat="1" ht="15" hidden="1" customHeight="1">
      <c r="B12" s="634"/>
      <c r="C12" s="634"/>
      <c r="D12" s="613"/>
      <c r="E12" s="610"/>
      <c r="F12" s="613"/>
      <c r="G12" s="613"/>
      <c r="H12" s="613"/>
      <c r="I12" s="613"/>
      <c r="J12" s="615"/>
      <c r="K12" s="615"/>
      <c r="L12" s="615"/>
      <c r="M12" s="615"/>
      <c r="N12" s="615"/>
      <c r="O12" s="615"/>
      <c r="P12" s="615"/>
      <c r="Q12" s="615"/>
      <c r="R12" s="613"/>
      <c r="S12" s="610"/>
      <c r="T12" s="613"/>
      <c r="U12" s="613"/>
      <c r="V12" s="613"/>
      <c r="W12" s="613"/>
      <c r="X12" s="494"/>
      <c r="Y12" s="494"/>
      <c r="Z12" s="494"/>
      <c r="AA12" s="494"/>
      <c r="AB12" s="494"/>
      <c r="AC12" s="494"/>
      <c r="AD12" s="494"/>
      <c r="AE12" s="494"/>
      <c r="AF12" s="170"/>
      <c r="AG12" s="159"/>
      <c r="AH12" s="159"/>
    </row>
    <row r="13" spans="2:34" s="169" customFormat="1" ht="15" hidden="1" customHeight="1">
      <c r="B13" s="499"/>
      <c r="C13" s="499"/>
      <c r="D13" s="613"/>
      <c r="E13" s="610"/>
      <c r="F13" s="613"/>
      <c r="G13" s="613"/>
      <c r="H13" s="613"/>
      <c r="I13" s="613"/>
      <c r="J13" s="494"/>
      <c r="K13" s="494"/>
      <c r="L13" s="494"/>
      <c r="M13" s="494"/>
      <c r="N13" s="494"/>
      <c r="O13" s="494"/>
      <c r="P13" s="494"/>
      <c r="Q13" s="494"/>
      <c r="R13" s="613"/>
      <c r="S13" s="610"/>
      <c r="T13" s="613"/>
      <c r="U13" s="613"/>
      <c r="V13" s="613"/>
      <c r="W13" s="613"/>
      <c r="X13" s="494"/>
      <c r="Y13" s="494"/>
      <c r="Z13" s="499"/>
      <c r="AA13" s="499"/>
      <c r="AB13" s="499"/>
      <c r="AC13" s="499"/>
      <c r="AD13" s="499"/>
      <c r="AE13" s="499"/>
      <c r="AF13" s="170"/>
      <c r="AG13" s="159"/>
      <c r="AH13" s="159"/>
    </row>
    <row r="14" spans="2:34" s="169" customFormat="1" ht="25.5">
      <c r="B14" s="514" t="s">
        <v>39</v>
      </c>
      <c r="C14" s="499" t="s">
        <v>19</v>
      </c>
      <c r="D14" s="614"/>
      <c r="E14" s="611"/>
      <c r="F14" s="614"/>
      <c r="G14" s="614"/>
      <c r="H14" s="614"/>
      <c r="I14" s="614"/>
      <c r="J14" s="494" t="s">
        <v>7</v>
      </c>
      <c r="K14" s="494" t="s">
        <v>8</v>
      </c>
      <c r="L14" s="494" t="s">
        <v>9</v>
      </c>
      <c r="M14" s="494" t="s">
        <v>10</v>
      </c>
      <c r="N14" s="494" t="s">
        <v>11</v>
      </c>
      <c r="O14" s="494" t="s">
        <v>12</v>
      </c>
      <c r="P14" s="494" t="s">
        <v>13</v>
      </c>
      <c r="Q14" s="494" t="s">
        <v>14</v>
      </c>
      <c r="R14" s="614"/>
      <c r="S14" s="611"/>
      <c r="T14" s="614"/>
      <c r="U14" s="614"/>
      <c r="V14" s="614"/>
      <c r="W14" s="614"/>
      <c r="X14" s="494" t="s">
        <v>7</v>
      </c>
      <c r="Y14" s="494" t="s">
        <v>8</v>
      </c>
      <c r="Z14" s="499" t="s">
        <v>9</v>
      </c>
      <c r="AA14" s="499" t="s">
        <v>10</v>
      </c>
      <c r="AB14" s="499" t="s">
        <v>11</v>
      </c>
      <c r="AC14" s="499" t="s">
        <v>12</v>
      </c>
      <c r="AD14" s="499" t="s">
        <v>13</v>
      </c>
      <c r="AE14" s="499" t="s">
        <v>14</v>
      </c>
      <c r="AF14" s="170"/>
      <c r="AG14" s="159"/>
      <c r="AH14" s="159"/>
    </row>
    <row r="15" spans="2:34" s="13" customFormat="1" ht="29.25" hidden="1" customHeight="1">
      <c r="B15" s="499"/>
      <c r="C15" s="499"/>
      <c r="D15" s="494"/>
      <c r="E15" s="520"/>
      <c r="F15" s="494"/>
      <c r="G15" s="494"/>
      <c r="H15" s="494"/>
      <c r="I15" s="494"/>
      <c r="J15" s="417"/>
      <c r="K15" s="417"/>
      <c r="L15" s="417"/>
      <c r="M15" s="417"/>
      <c r="N15" s="417"/>
      <c r="O15" s="417"/>
      <c r="P15" s="417"/>
      <c r="Q15" s="417"/>
      <c r="R15" s="494"/>
      <c r="S15" s="520"/>
      <c r="T15" s="494"/>
      <c r="U15" s="494"/>
      <c r="V15" s="494"/>
      <c r="W15" s="494"/>
      <c r="X15" s="417"/>
      <c r="Y15" s="417"/>
      <c r="Z15" s="417"/>
      <c r="AA15" s="417"/>
      <c r="AB15" s="417"/>
      <c r="AC15" s="417"/>
      <c r="AD15" s="417"/>
      <c r="AE15" s="447"/>
      <c r="AF15" s="120"/>
      <c r="AG15" s="41"/>
      <c r="AH15" s="41"/>
    </row>
    <row r="16" spans="2:34" s="13" customFormat="1" ht="38.25">
      <c r="B16" s="368" t="s">
        <v>83</v>
      </c>
      <c r="C16" s="368" t="s">
        <v>91</v>
      </c>
      <c r="D16" s="497">
        <v>160</v>
      </c>
      <c r="E16" s="502">
        <v>25.49</v>
      </c>
      <c r="F16" s="497">
        <v>6.71</v>
      </c>
      <c r="G16" s="497">
        <v>14.46</v>
      </c>
      <c r="H16" s="497">
        <v>20.27</v>
      </c>
      <c r="I16" s="497">
        <v>298</v>
      </c>
      <c r="J16" s="390">
        <v>0.18</v>
      </c>
      <c r="K16" s="390">
        <v>2.56</v>
      </c>
      <c r="L16" s="390">
        <v>0.04</v>
      </c>
      <c r="M16" s="390">
        <v>1.0900000000000001</v>
      </c>
      <c r="N16" s="390">
        <v>66.88</v>
      </c>
      <c r="O16" s="390">
        <v>24.38</v>
      </c>
      <c r="P16" s="390">
        <v>160.19999999999999</v>
      </c>
      <c r="Q16" s="390">
        <v>2.68</v>
      </c>
      <c r="R16" s="497">
        <v>210</v>
      </c>
      <c r="S16" s="502">
        <v>26</v>
      </c>
      <c r="T16" s="497">
        <v>8.84</v>
      </c>
      <c r="U16" s="497">
        <v>16.309999999999999</v>
      </c>
      <c r="V16" s="497">
        <v>19</v>
      </c>
      <c r="W16" s="497">
        <v>411.4</v>
      </c>
      <c r="X16" s="390">
        <v>0.23</v>
      </c>
      <c r="Y16" s="390">
        <v>0.32</v>
      </c>
      <c r="Z16" s="390">
        <v>0.06</v>
      </c>
      <c r="AA16" s="390">
        <v>1.45</v>
      </c>
      <c r="AB16" s="443">
        <v>87.69</v>
      </c>
      <c r="AC16" s="443">
        <v>32.51</v>
      </c>
      <c r="AD16" s="443">
        <v>213.6</v>
      </c>
      <c r="AE16" s="444">
        <v>2.4300000000000002</v>
      </c>
      <c r="AF16" s="120"/>
      <c r="AG16" s="41"/>
      <c r="AH16" s="41"/>
    </row>
    <row r="17" spans="1:34" s="13" customFormat="1" ht="25.5">
      <c r="B17" s="445" t="s">
        <v>70</v>
      </c>
      <c r="C17" s="461" t="s">
        <v>24</v>
      </c>
      <c r="D17" s="496">
        <v>200</v>
      </c>
      <c r="E17" s="501">
        <v>6.4</v>
      </c>
      <c r="F17" s="496">
        <v>0.16</v>
      </c>
      <c r="G17" s="496">
        <v>0.16</v>
      </c>
      <c r="H17" s="496">
        <v>7.88</v>
      </c>
      <c r="I17" s="496">
        <v>114.6</v>
      </c>
      <c r="J17" s="388">
        <v>0.01</v>
      </c>
      <c r="K17" s="388">
        <v>0.9</v>
      </c>
      <c r="L17" s="388">
        <v>0.01</v>
      </c>
      <c r="M17" s="388">
        <v>0.1</v>
      </c>
      <c r="N17" s="388">
        <v>14.18</v>
      </c>
      <c r="O17" s="388">
        <v>5.14</v>
      </c>
      <c r="P17" s="388">
        <v>4.4000000000000004</v>
      </c>
      <c r="Q17" s="388">
        <v>0.95</v>
      </c>
      <c r="R17" s="496">
        <v>200</v>
      </c>
      <c r="S17" s="501">
        <f>E17</f>
        <v>6.4</v>
      </c>
      <c r="T17" s="496">
        <v>0.16</v>
      </c>
      <c r="U17" s="496">
        <v>0.16</v>
      </c>
      <c r="V17" s="496">
        <v>25.88</v>
      </c>
      <c r="W17" s="496">
        <v>110.6</v>
      </c>
      <c r="X17" s="388">
        <v>0.01</v>
      </c>
      <c r="Y17" s="388">
        <v>0.9</v>
      </c>
      <c r="Z17" s="388">
        <v>0.01</v>
      </c>
      <c r="AA17" s="388">
        <v>0.1</v>
      </c>
      <c r="AB17" s="450">
        <v>14.18</v>
      </c>
      <c r="AC17" s="450">
        <v>5.14</v>
      </c>
      <c r="AD17" s="450">
        <v>4.4000000000000004</v>
      </c>
      <c r="AE17" s="451">
        <v>0.95</v>
      </c>
      <c r="AF17" s="120"/>
      <c r="AG17" s="41"/>
      <c r="AH17" s="41"/>
    </row>
    <row r="18" spans="1:34" s="13" customFormat="1" ht="25.5">
      <c r="B18" s="368" t="s">
        <v>58</v>
      </c>
      <c r="C18" s="499" t="s">
        <v>113</v>
      </c>
      <c r="D18" s="392">
        <v>100</v>
      </c>
      <c r="E18" s="393">
        <v>23.37</v>
      </c>
      <c r="F18" s="392">
        <v>0.2</v>
      </c>
      <c r="G18" s="392">
        <v>0.2</v>
      </c>
      <c r="H18" s="392">
        <v>10</v>
      </c>
      <c r="I18" s="392">
        <v>70</v>
      </c>
      <c r="J18" s="394">
        <v>1.4999999999999999E-2</v>
      </c>
      <c r="K18" s="394">
        <v>5</v>
      </c>
      <c r="L18" s="394">
        <v>2.5</v>
      </c>
      <c r="M18" s="394">
        <v>0.1</v>
      </c>
      <c r="N18" s="394">
        <v>8</v>
      </c>
      <c r="O18" s="394">
        <v>0.2</v>
      </c>
      <c r="P18" s="394">
        <v>4.5</v>
      </c>
      <c r="Q18" s="394">
        <v>1.1000000000000001</v>
      </c>
      <c r="R18" s="392">
        <v>100</v>
      </c>
      <c r="S18" s="393">
        <f>E18</f>
        <v>23.37</v>
      </c>
      <c r="T18" s="392">
        <v>0.2</v>
      </c>
      <c r="U18" s="392">
        <v>0.2</v>
      </c>
      <c r="V18" s="392">
        <v>8</v>
      </c>
      <c r="W18" s="392">
        <v>119</v>
      </c>
      <c r="X18" s="394">
        <v>1.4999999999999999E-2</v>
      </c>
      <c r="Y18" s="394">
        <v>5</v>
      </c>
      <c r="Z18" s="394">
        <v>2.5</v>
      </c>
      <c r="AA18" s="394">
        <v>0.1</v>
      </c>
      <c r="AB18" s="417">
        <v>8</v>
      </c>
      <c r="AC18" s="417">
        <v>0.2</v>
      </c>
      <c r="AD18" s="417">
        <v>4.5</v>
      </c>
      <c r="AE18" s="447">
        <v>1.1000000000000001</v>
      </c>
      <c r="AF18" s="120"/>
      <c r="AG18" s="41"/>
      <c r="AH18" s="41"/>
    </row>
    <row r="19" spans="1:34" s="13" customFormat="1" ht="38.25">
      <c r="B19" s="521" t="s">
        <v>60</v>
      </c>
      <c r="C19" s="368" t="s">
        <v>20</v>
      </c>
      <c r="D19" s="497">
        <v>40</v>
      </c>
      <c r="E19" s="502">
        <v>1.84</v>
      </c>
      <c r="F19" s="392">
        <v>1.2</v>
      </c>
      <c r="G19" s="392">
        <v>0.4</v>
      </c>
      <c r="H19" s="392">
        <v>1.1000000000000001</v>
      </c>
      <c r="I19" s="480">
        <v>24</v>
      </c>
      <c r="J19" s="390">
        <v>0.08</v>
      </c>
      <c r="K19" s="390">
        <v>0</v>
      </c>
      <c r="L19" s="390">
        <v>0</v>
      </c>
      <c r="M19" s="390">
        <v>0.4</v>
      </c>
      <c r="N19" s="390">
        <v>9.1999999999999993</v>
      </c>
      <c r="O19" s="390">
        <v>13.2</v>
      </c>
      <c r="P19" s="390">
        <v>33.6</v>
      </c>
      <c r="Q19" s="390">
        <v>0.76</v>
      </c>
      <c r="R19" s="497">
        <v>40</v>
      </c>
      <c r="S19" s="502">
        <f>E19</f>
        <v>1.84</v>
      </c>
      <c r="T19" s="392">
        <v>1.2</v>
      </c>
      <c r="U19" s="392">
        <v>0.4</v>
      </c>
      <c r="V19" s="392">
        <v>1.1000000000000001</v>
      </c>
      <c r="W19" s="480">
        <v>22</v>
      </c>
      <c r="X19" s="390">
        <v>0.08</v>
      </c>
      <c r="Y19" s="390">
        <v>0</v>
      </c>
      <c r="Z19" s="390">
        <v>0</v>
      </c>
      <c r="AA19" s="390">
        <v>0.4</v>
      </c>
      <c r="AB19" s="443">
        <v>9.1999999999999993</v>
      </c>
      <c r="AC19" s="443">
        <v>13.2</v>
      </c>
      <c r="AD19" s="443">
        <v>33.6</v>
      </c>
      <c r="AE19" s="444">
        <v>0.76</v>
      </c>
      <c r="AF19" s="120"/>
      <c r="AG19" s="41"/>
      <c r="AH19" s="41"/>
    </row>
    <row r="20" spans="1:34" s="211" customFormat="1">
      <c r="B20" s="452"/>
      <c r="C20" s="481"/>
      <c r="D20" s="453">
        <f>SUM(D14:D19)</f>
        <v>500</v>
      </c>
      <c r="E20" s="453">
        <f t="shared" ref="E20:V20" si="0">SUM(E14:E19)</f>
        <v>57.100000000000009</v>
      </c>
      <c r="F20" s="453">
        <f t="shared" si="0"/>
        <v>8.27</v>
      </c>
      <c r="G20" s="453">
        <f t="shared" si="0"/>
        <v>15.22</v>
      </c>
      <c r="H20" s="453">
        <f t="shared" si="0"/>
        <v>39.25</v>
      </c>
      <c r="I20" s="453">
        <f t="shared" si="0"/>
        <v>506.6</v>
      </c>
      <c r="J20" s="453"/>
      <c r="K20" s="453"/>
      <c r="L20" s="453"/>
      <c r="M20" s="453"/>
      <c r="N20" s="453"/>
      <c r="O20" s="453"/>
      <c r="P20" s="453"/>
      <c r="Q20" s="453"/>
      <c r="R20" s="453">
        <f t="shared" si="0"/>
        <v>550</v>
      </c>
      <c r="S20" s="453">
        <f t="shared" si="0"/>
        <v>57.61</v>
      </c>
      <c r="T20" s="453">
        <f t="shared" si="0"/>
        <v>10.399999999999999</v>
      </c>
      <c r="U20" s="453">
        <f t="shared" si="0"/>
        <v>17.069999999999997</v>
      </c>
      <c r="V20" s="453">
        <f t="shared" si="0"/>
        <v>53.98</v>
      </c>
      <c r="W20" s="398">
        <f>SUM(W15:W19)</f>
        <v>663</v>
      </c>
      <c r="X20" s="453"/>
      <c r="Y20" s="453"/>
      <c r="Z20" s="453"/>
      <c r="AA20" s="453"/>
      <c r="AB20" s="522"/>
      <c r="AC20" s="522"/>
      <c r="AD20" s="522"/>
      <c r="AE20" s="522"/>
      <c r="AF20" s="277"/>
      <c r="AG20" s="210"/>
      <c r="AH20" s="210"/>
    </row>
    <row r="21" spans="1:34" s="15" customFormat="1" ht="22.5" customHeight="1">
      <c r="B21" s="405"/>
      <c r="C21" s="503" t="s">
        <v>143</v>
      </c>
      <c r="D21" s="504"/>
      <c r="E21" s="500" t="str">
        <f t="shared" ref="E21:J21" si="1">E10</f>
        <v>Цена</v>
      </c>
      <c r="F21" s="523" t="str">
        <f t="shared" si="1"/>
        <v>Белки</v>
      </c>
      <c r="G21" s="523" t="str">
        <f t="shared" si="1"/>
        <v>Жиры</v>
      </c>
      <c r="H21" s="523" t="str">
        <f t="shared" si="1"/>
        <v>Углеводы</v>
      </c>
      <c r="I21" s="523" t="str">
        <f t="shared" si="1"/>
        <v>Калл</v>
      </c>
      <c r="J21" s="635" t="str">
        <f t="shared" si="1"/>
        <v>Витамины</v>
      </c>
      <c r="K21" s="636"/>
      <c r="L21" s="636"/>
      <c r="M21" s="637"/>
      <c r="N21" s="635" t="str">
        <f>N10</f>
        <v>Минеральные вещества</v>
      </c>
      <c r="O21" s="636"/>
      <c r="P21" s="636"/>
      <c r="Q21" s="637"/>
      <c r="R21" s="495" t="str">
        <f>R10</f>
        <v>Выход 11-17л</v>
      </c>
      <c r="S21" s="500"/>
      <c r="T21" s="523" t="str">
        <f>T10</f>
        <v>Белки</v>
      </c>
      <c r="U21" s="523" t="str">
        <f>U10</f>
        <v>Жиры</v>
      </c>
      <c r="V21" s="523" t="str">
        <f>V10</f>
        <v>Углеводы</v>
      </c>
      <c r="W21" s="523" t="str">
        <f>W10</f>
        <v>Калл</v>
      </c>
      <c r="X21" s="635" t="str">
        <f>X10</f>
        <v>Витамины</v>
      </c>
      <c r="Y21" s="636"/>
      <c r="Z21" s="636"/>
      <c r="AA21" s="637"/>
      <c r="AB21" s="638" t="str">
        <f>AB10</f>
        <v>Минеральные вещества</v>
      </c>
      <c r="AC21" s="639"/>
      <c r="AD21" s="639"/>
      <c r="AE21" s="640"/>
      <c r="AF21" s="120"/>
      <c r="AG21" s="41"/>
      <c r="AH21" s="41"/>
    </row>
    <row r="22" spans="1:34" s="59" customFormat="1" ht="21">
      <c r="B22" s="359" t="s">
        <v>59</v>
      </c>
      <c r="C22" s="359" t="s">
        <v>15</v>
      </c>
      <c r="D22" s="361">
        <v>200</v>
      </c>
      <c r="E22" s="393">
        <v>6.54</v>
      </c>
      <c r="F22" s="362">
        <v>7.0000000000000007E-2</v>
      </c>
      <c r="G22" s="362">
        <v>0.02</v>
      </c>
      <c r="H22" s="362">
        <v>15</v>
      </c>
      <c r="I22" s="362">
        <v>60</v>
      </c>
      <c r="J22" s="363" t="s">
        <v>16</v>
      </c>
      <c r="K22" s="363">
        <v>0.03</v>
      </c>
      <c r="L22" s="363" t="s">
        <v>16</v>
      </c>
      <c r="M22" s="363" t="s">
        <v>16</v>
      </c>
      <c r="N22" s="363">
        <v>11.1</v>
      </c>
      <c r="O22" s="363">
        <v>1.4</v>
      </c>
      <c r="P22" s="363">
        <v>2.8</v>
      </c>
      <c r="Q22" s="363">
        <v>0.28000000000000003</v>
      </c>
      <c r="R22" s="361">
        <v>200</v>
      </c>
      <c r="S22" s="362">
        <v>7.0000000000000007E-2</v>
      </c>
      <c r="T22" s="362">
        <v>0.02</v>
      </c>
      <c r="U22" s="362">
        <v>15</v>
      </c>
      <c r="V22" s="362">
        <v>60</v>
      </c>
      <c r="W22" s="363" t="s">
        <v>16</v>
      </c>
      <c r="X22" s="363">
        <v>0.03</v>
      </c>
      <c r="Y22" s="363" t="s">
        <v>16</v>
      </c>
      <c r="Z22" s="363" t="s">
        <v>16</v>
      </c>
      <c r="AA22" s="363">
        <v>11.1</v>
      </c>
      <c r="AB22" s="363">
        <v>1.4</v>
      </c>
      <c r="AC22" s="363">
        <v>2.8</v>
      </c>
      <c r="AD22" s="424">
        <v>0.28000000000000003</v>
      </c>
      <c r="AE22" s="449">
        <v>1.06</v>
      </c>
      <c r="AF22" s="118"/>
      <c r="AG22" s="58"/>
      <c r="AH22" s="58"/>
    </row>
    <row r="23" spans="1:34" s="13" customFormat="1" ht="25.5">
      <c r="B23" s="359" t="s">
        <v>65</v>
      </c>
      <c r="C23" s="493" t="s">
        <v>38</v>
      </c>
      <c r="D23" s="365">
        <v>50</v>
      </c>
      <c r="E23" s="502">
        <v>17.420000000000002</v>
      </c>
      <c r="F23" s="498">
        <v>12</v>
      </c>
      <c r="G23" s="498">
        <v>1.45</v>
      </c>
      <c r="H23" s="498">
        <v>21</v>
      </c>
      <c r="I23" s="498">
        <v>108</v>
      </c>
      <c r="J23" s="367">
        <v>0.24</v>
      </c>
      <c r="K23" s="367"/>
      <c r="L23" s="367"/>
      <c r="M23" s="367">
        <v>1.2</v>
      </c>
      <c r="N23" s="367">
        <v>27.6</v>
      </c>
      <c r="O23" s="367">
        <v>100.8</v>
      </c>
      <c r="P23" s="367">
        <v>39.6</v>
      </c>
      <c r="Q23" s="367">
        <v>2.2799999999999998</v>
      </c>
      <c r="R23" s="365">
        <v>100</v>
      </c>
      <c r="S23" s="498">
        <v>12</v>
      </c>
      <c r="T23" s="498">
        <v>1.45</v>
      </c>
      <c r="U23" s="498">
        <v>21</v>
      </c>
      <c r="V23" s="498">
        <v>220</v>
      </c>
      <c r="W23" s="367">
        <v>0.24</v>
      </c>
      <c r="X23" s="367"/>
      <c r="Y23" s="367"/>
      <c r="Z23" s="367">
        <v>1.2</v>
      </c>
      <c r="AA23" s="367">
        <v>27.6</v>
      </c>
      <c r="AB23" s="367">
        <v>100.8</v>
      </c>
      <c r="AC23" s="367">
        <v>39.6</v>
      </c>
      <c r="AD23" s="375">
        <v>2.2799999999999998</v>
      </c>
      <c r="AE23" s="444">
        <v>1.6</v>
      </c>
      <c r="AF23" s="120"/>
      <c r="AG23" s="41"/>
      <c r="AH23" s="41"/>
    </row>
    <row r="24" spans="1:34" s="13" customFormat="1" ht="25.5">
      <c r="B24" s="430" t="s">
        <v>58</v>
      </c>
      <c r="C24" s="493" t="s">
        <v>43</v>
      </c>
      <c r="D24" s="365">
        <v>100</v>
      </c>
      <c r="E24" s="393">
        <v>18.899999999999999</v>
      </c>
      <c r="F24" s="498">
        <v>0.2</v>
      </c>
      <c r="G24" s="498">
        <v>0.2</v>
      </c>
      <c r="H24" s="498">
        <v>10</v>
      </c>
      <c r="I24" s="498">
        <v>70</v>
      </c>
      <c r="J24" s="367">
        <v>1.4999999999999999E-2</v>
      </c>
      <c r="K24" s="367">
        <v>5</v>
      </c>
      <c r="L24" s="367">
        <v>2.5</v>
      </c>
      <c r="M24" s="367">
        <v>0.1</v>
      </c>
      <c r="N24" s="367">
        <v>8</v>
      </c>
      <c r="O24" s="367">
        <v>0.2</v>
      </c>
      <c r="P24" s="367">
        <v>4.5</v>
      </c>
      <c r="Q24" s="367">
        <v>1.1000000000000001</v>
      </c>
      <c r="R24" s="365">
        <v>100</v>
      </c>
      <c r="S24" s="498">
        <v>0.2</v>
      </c>
      <c r="T24" s="498">
        <v>0.2</v>
      </c>
      <c r="U24" s="498">
        <v>10</v>
      </c>
      <c r="V24" s="498">
        <v>120</v>
      </c>
      <c r="W24" s="367">
        <v>1.4999999999999999E-2</v>
      </c>
      <c r="X24" s="367">
        <v>5</v>
      </c>
      <c r="Y24" s="367">
        <v>2.5</v>
      </c>
      <c r="Z24" s="367">
        <v>0.1</v>
      </c>
      <c r="AA24" s="367">
        <v>8</v>
      </c>
      <c r="AB24" s="367">
        <v>0.2</v>
      </c>
      <c r="AC24" s="367">
        <v>4.5</v>
      </c>
      <c r="AD24" s="375">
        <v>1.1000000000000001</v>
      </c>
      <c r="AE24" s="447">
        <v>1.8</v>
      </c>
      <c r="AF24" s="120"/>
      <c r="AG24" s="41"/>
      <c r="AH24" s="41"/>
    </row>
    <row r="25" spans="1:34" s="13" customFormat="1" ht="0.75" customHeight="1">
      <c r="B25" s="445"/>
      <c r="C25" s="445"/>
      <c r="D25" s="524"/>
      <c r="E25" s="525"/>
      <c r="F25" s="524"/>
      <c r="G25" s="524"/>
      <c r="H25" s="524"/>
      <c r="I25" s="524"/>
      <c r="J25" s="526"/>
      <c r="K25" s="526"/>
      <c r="L25" s="526"/>
      <c r="M25" s="526"/>
      <c r="N25" s="526"/>
      <c r="O25" s="526"/>
      <c r="P25" s="526"/>
      <c r="Q25" s="526"/>
      <c r="R25" s="524"/>
      <c r="S25" s="525"/>
      <c r="T25" s="524"/>
      <c r="U25" s="524"/>
      <c r="V25" s="524"/>
      <c r="W25" s="524"/>
      <c r="X25" s="526"/>
      <c r="Y25" s="526"/>
      <c r="Z25" s="526"/>
      <c r="AA25" s="526"/>
      <c r="AB25" s="527"/>
      <c r="AC25" s="527"/>
      <c r="AD25" s="527"/>
      <c r="AE25" s="460"/>
      <c r="AF25" s="120"/>
      <c r="AG25" s="41"/>
      <c r="AH25" s="41"/>
    </row>
    <row r="26" spans="1:34" s="13" customFormat="1" hidden="1">
      <c r="B26" s="207"/>
      <c r="C26" s="207"/>
      <c r="D26" s="496"/>
      <c r="E26" s="501"/>
      <c r="F26" s="496"/>
      <c r="G26" s="496"/>
      <c r="H26" s="392"/>
      <c r="I26" s="496"/>
      <c r="J26" s="388"/>
      <c r="K26" s="388"/>
      <c r="L26" s="388"/>
      <c r="M26" s="388"/>
      <c r="N26" s="388"/>
      <c r="O26" s="388"/>
      <c r="P26" s="388"/>
      <c r="Q26" s="388"/>
      <c r="R26" s="496"/>
      <c r="S26" s="501"/>
      <c r="T26" s="496"/>
      <c r="U26" s="496"/>
      <c r="V26" s="392"/>
      <c r="W26" s="496"/>
      <c r="X26" s="388"/>
      <c r="Y26" s="388"/>
      <c r="Z26" s="388"/>
      <c r="AA26" s="388"/>
      <c r="AB26" s="450"/>
      <c r="AC26" s="450"/>
      <c r="AD26" s="450"/>
      <c r="AE26" s="451"/>
      <c r="AF26" s="120"/>
      <c r="AG26" s="41"/>
      <c r="AH26" s="41"/>
    </row>
    <row r="27" spans="1:34" s="13" customFormat="1" hidden="1">
      <c r="B27" s="445"/>
      <c r="C27" s="445"/>
      <c r="D27" s="392"/>
      <c r="E27" s="393"/>
      <c r="F27" s="392"/>
      <c r="G27" s="392"/>
      <c r="H27" s="392"/>
      <c r="I27" s="392"/>
      <c r="J27" s="394"/>
      <c r="K27" s="394"/>
      <c r="L27" s="394"/>
      <c r="M27" s="394"/>
      <c r="N27" s="394"/>
      <c r="O27" s="394"/>
      <c r="P27" s="394"/>
      <c r="Q27" s="394"/>
      <c r="R27" s="392"/>
      <c r="S27" s="393"/>
      <c r="T27" s="392"/>
      <c r="U27" s="392"/>
      <c r="V27" s="392"/>
      <c r="W27" s="392"/>
      <c r="X27" s="394"/>
      <c r="Y27" s="394"/>
      <c r="Z27" s="394"/>
      <c r="AA27" s="394"/>
      <c r="AB27" s="448"/>
      <c r="AC27" s="448"/>
      <c r="AD27" s="448"/>
      <c r="AE27" s="449"/>
      <c r="AF27" s="120"/>
      <c r="AG27" s="41"/>
      <c r="AH27" s="41"/>
    </row>
    <row r="28" spans="1:34" s="28" customFormat="1" ht="12.75" hidden="1">
      <c r="A28" s="174"/>
      <c r="B28" s="445"/>
      <c r="C28" s="499"/>
      <c r="D28" s="392"/>
      <c r="E28" s="393"/>
      <c r="F28" s="392"/>
      <c r="G28" s="392"/>
      <c r="H28" s="392"/>
      <c r="I28" s="392"/>
      <c r="J28" s="394"/>
      <c r="K28" s="394"/>
      <c r="L28" s="394"/>
      <c r="M28" s="394"/>
      <c r="N28" s="394"/>
      <c r="O28" s="394"/>
      <c r="P28" s="394"/>
      <c r="Q28" s="394"/>
      <c r="R28" s="392"/>
      <c r="S28" s="393"/>
      <c r="T28" s="392"/>
      <c r="U28" s="392"/>
      <c r="V28" s="392"/>
      <c r="W28" s="392"/>
      <c r="X28" s="394"/>
      <c r="Y28" s="394"/>
      <c r="Z28" s="394"/>
      <c r="AA28" s="394"/>
      <c r="AB28" s="417"/>
      <c r="AC28" s="417"/>
      <c r="AD28" s="417"/>
      <c r="AE28" s="447"/>
      <c r="AF28" s="120"/>
      <c r="AG28" s="175"/>
      <c r="AH28" s="175"/>
    </row>
    <row r="29" spans="1:34" s="169" customFormat="1" hidden="1">
      <c r="B29" s="521"/>
      <c r="C29" s="445"/>
      <c r="D29" s="392"/>
      <c r="E29" s="393"/>
      <c r="F29" s="392"/>
      <c r="G29" s="392"/>
      <c r="H29" s="392"/>
      <c r="I29" s="480"/>
      <c r="J29" s="394"/>
      <c r="K29" s="394"/>
      <c r="L29" s="394"/>
      <c r="M29" s="394"/>
      <c r="N29" s="394"/>
      <c r="O29" s="394"/>
      <c r="P29" s="394"/>
      <c r="Q29" s="394"/>
      <c r="R29" s="392"/>
      <c r="S29" s="393"/>
      <c r="T29" s="392"/>
      <c r="U29" s="392"/>
      <c r="V29" s="392"/>
      <c r="W29" s="480"/>
      <c r="X29" s="394"/>
      <c r="Y29" s="394"/>
      <c r="Z29" s="394"/>
      <c r="AA29" s="394"/>
      <c r="AB29" s="448"/>
      <c r="AC29" s="448"/>
      <c r="AD29" s="448"/>
      <c r="AE29" s="449"/>
      <c r="AF29" s="170"/>
      <c r="AG29" s="159"/>
      <c r="AH29" s="159"/>
    </row>
    <row r="30" spans="1:34" s="278" customFormat="1" ht="14.25" customHeight="1">
      <c r="B30" s="514"/>
      <c r="C30" s="514"/>
      <c r="D30" s="453">
        <f>SUM(D23:D29)</f>
        <v>150</v>
      </c>
      <c r="E30" s="453">
        <f>SUM(E23:E29)</f>
        <v>36.32</v>
      </c>
      <c r="F30" s="453">
        <f>SUM(F22:F29)</f>
        <v>12.27</v>
      </c>
      <c r="G30" s="453">
        <f>SUM(G22:G29)</f>
        <v>1.67</v>
      </c>
      <c r="H30" s="453">
        <f>SUM(H22:H29)</f>
        <v>46</v>
      </c>
      <c r="I30" s="453">
        <f>SUM(I22:I29)</f>
        <v>238</v>
      </c>
      <c r="J30" s="400"/>
      <c r="K30" s="400"/>
      <c r="L30" s="400"/>
      <c r="M30" s="400"/>
      <c r="N30" s="400"/>
      <c r="O30" s="400"/>
      <c r="P30" s="400"/>
      <c r="Q30" s="400"/>
      <c r="R30" s="453">
        <f>SUM(R22:R29)</f>
        <v>400</v>
      </c>
      <c r="S30" s="453">
        <f>SUM(S23:S29)</f>
        <v>12.2</v>
      </c>
      <c r="T30" s="453">
        <f>SUM(T22:T29)</f>
        <v>1.67</v>
      </c>
      <c r="U30" s="453">
        <f>SUM(U22:U29)</f>
        <v>46</v>
      </c>
      <c r="V30" s="453">
        <f>SUM(V22:V29)</f>
        <v>400</v>
      </c>
      <c r="W30" s="453">
        <f>SUM(W22:W29)</f>
        <v>0.255</v>
      </c>
      <c r="X30" s="400"/>
      <c r="Y30" s="400"/>
      <c r="Z30" s="400"/>
      <c r="AA30" s="400"/>
      <c r="AB30" s="515"/>
      <c r="AC30" s="515"/>
      <c r="AD30" s="515"/>
      <c r="AE30" s="528"/>
      <c r="AF30" s="279"/>
      <c r="AG30" s="280"/>
      <c r="AH30" s="280"/>
    </row>
    <row r="31" spans="1:34" s="169" customFormat="1" hidden="1">
      <c r="B31" s="499"/>
      <c r="C31" s="499"/>
      <c r="D31" s="392"/>
      <c r="E31" s="393"/>
      <c r="F31" s="529"/>
      <c r="G31" s="529"/>
      <c r="H31" s="529"/>
      <c r="I31" s="529"/>
      <c r="J31" s="394"/>
      <c r="K31" s="394"/>
      <c r="L31" s="394"/>
      <c r="M31" s="394"/>
      <c r="N31" s="394"/>
      <c r="O31" s="394"/>
      <c r="P31" s="394"/>
      <c r="Q31" s="394"/>
      <c r="R31" s="392"/>
      <c r="S31" s="393"/>
      <c r="T31" s="529"/>
      <c r="U31" s="529"/>
      <c r="V31" s="529"/>
      <c r="W31" s="529"/>
      <c r="X31" s="394"/>
      <c r="Y31" s="394"/>
      <c r="Z31" s="394"/>
      <c r="AA31" s="394"/>
      <c r="AB31" s="417"/>
      <c r="AC31" s="417"/>
      <c r="AD31" s="417"/>
      <c r="AE31" s="447"/>
      <c r="AF31" s="170"/>
      <c r="AG31" s="159"/>
      <c r="AH31" s="159"/>
    </row>
    <row r="32" spans="1:34" s="169" customFormat="1">
      <c r="B32" s="641" t="s">
        <v>17</v>
      </c>
      <c r="C32" s="642"/>
      <c r="D32" s="392"/>
      <c r="E32" s="393"/>
      <c r="F32" s="392">
        <f>F30+F20</f>
        <v>20.54</v>
      </c>
      <c r="G32" s="392">
        <f>G30+G20</f>
        <v>16.89</v>
      </c>
      <c r="H32" s="392">
        <f>H30+H20</f>
        <v>85.25</v>
      </c>
      <c r="I32" s="392">
        <f>I30+I20</f>
        <v>744.6</v>
      </c>
      <c r="J32" s="394"/>
      <c r="K32" s="394"/>
      <c r="L32" s="394"/>
      <c r="M32" s="394"/>
      <c r="N32" s="394"/>
      <c r="O32" s="394"/>
      <c r="P32" s="394"/>
      <c r="Q32" s="394"/>
      <c r="R32" s="392"/>
      <c r="S32" s="500"/>
      <c r="T32" s="495">
        <f>T30+T20</f>
        <v>12.069999999999999</v>
      </c>
      <c r="U32" s="495">
        <f>U30+U20</f>
        <v>63.069999999999993</v>
      </c>
      <c r="V32" s="495">
        <f>V30+V20</f>
        <v>453.98</v>
      </c>
      <c r="W32" s="495">
        <f>W30+W20</f>
        <v>663.255</v>
      </c>
      <c r="X32" s="394"/>
      <c r="Y32" s="394"/>
      <c r="Z32" s="394"/>
      <c r="AA32" s="394"/>
      <c r="AB32" s="417"/>
      <c r="AC32" s="417"/>
      <c r="AD32" s="417"/>
      <c r="AE32" s="447"/>
      <c r="AF32" s="170"/>
      <c r="AG32" s="159"/>
      <c r="AH32" s="159"/>
    </row>
    <row r="33" spans="2:34" s="133" customFormat="1">
      <c r="B33" s="52"/>
      <c r="C33" s="52"/>
      <c r="D33" s="334"/>
      <c r="E33" s="335"/>
      <c r="F33" s="322" t="s">
        <v>102</v>
      </c>
      <c r="G33" s="322" t="s">
        <v>103</v>
      </c>
      <c r="H33" s="322" t="s">
        <v>104</v>
      </c>
      <c r="I33" s="322" t="s">
        <v>105</v>
      </c>
      <c r="J33" s="336"/>
      <c r="K33" s="336"/>
      <c r="L33" s="336"/>
      <c r="M33" s="336"/>
      <c r="N33" s="336"/>
      <c r="O33" s="336"/>
      <c r="P33" s="336"/>
      <c r="Q33" s="336"/>
      <c r="R33" s="336"/>
      <c r="S33" s="335"/>
      <c r="T33" s="322" t="s">
        <v>138</v>
      </c>
      <c r="U33" s="322" t="s">
        <v>139</v>
      </c>
      <c r="V33" s="322" t="s">
        <v>140</v>
      </c>
      <c r="W33" s="322" t="s">
        <v>141</v>
      </c>
      <c r="X33" s="340"/>
      <c r="Y33" s="340"/>
      <c r="Z33" s="341"/>
      <c r="AA33" s="341"/>
      <c r="AB33" s="128"/>
      <c r="AC33" s="128"/>
      <c r="AD33" s="128"/>
      <c r="AE33" s="128"/>
      <c r="AF33" s="52"/>
      <c r="AG33" s="39"/>
      <c r="AH33" s="39"/>
    </row>
    <row r="34" spans="2:34">
      <c r="F34" s="96"/>
      <c r="G34" s="96"/>
      <c r="H34" s="96"/>
      <c r="I34" s="96"/>
      <c r="T34" s="124"/>
      <c r="U34" s="124"/>
      <c r="V34" s="124"/>
      <c r="W34" s="124"/>
    </row>
  </sheetData>
  <mergeCells count="27">
    <mergeCell ref="U10:U14"/>
    <mergeCell ref="V10:V14"/>
    <mergeCell ref="W10:W14"/>
    <mergeCell ref="R10:R14"/>
    <mergeCell ref="B32:C32"/>
    <mergeCell ref="J10:M12"/>
    <mergeCell ref="N10:Q12"/>
    <mergeCell ref="B10:B12"/>
    <mergeCell ref="C10:C12"/>
    <mergeCell ref="H10:H14"/>
    <mergeCell ref="I10:I14"/>
    <mergeCell ref="U2:Y2"/>
    <mergeCell ref="B4:AE4"/>
    <mergeCell ref="B5:AD5"/>
    <mergeCell ref="N3:AE3"/>
    <mergeCell ref="X21:AA21"/>
    <mergeCell ref="AB21:AE21"/>
    <mergeCell ref="J21:M21"/>
    <mergeCell ref="N21:Q21"/>
    <mergeCell ref="D10:D14"/>
    <mergeCell ref="E10:E14"/>
    <mergeCell ref="F10:F14"/>
    <mergeCell ref="G10:G14"/>
    <mergeCell ref="X10:AA10"/>
    <mergeCell ref="AB10:AE10"/>
    <mergeCell ref="S10:S14"/>
    <mergeCell ref="T10:T14"/>
  </mergeCells>
  <printOptions horizontalCentered="1" verticalCentered="1"/>
  <pageMargins left="0" right="0" top="0" bottom="0" header="0.39370078740157483" footer="0.3937007874015748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E26"/>
  <sheetViews>
    <sheetView view="pageBreakPreview" topLeftCell="B12" zoomScaleSheetLayoutView="100" workbookViewId="0">
      <selection activeCell="B18" sqref="B18:AD20"/>
    </sheetView>
  </sheetViews>
  <sheetFormatPr defaultColWidth="9.140625" defaultRowHeight="15"/>
  <cols>
    <col min="1" max="1" width="2.85546875" style="9" hidden="1" customWidth="1"/>
    <col min="2" max="2" width="9.28515625" style="52" bestFit="1" customWidth="1"/>
    <col min="3" max="3" width="12.85546875" style="52" bestFit="1" customWidth="1"/>
    <col min="4" max="4" width="5.7109375" style="72" customWidth="1"/>
    <col min="5" max="5" width="4.42578125" style="52" hidden="1" customWidth="1"/>
    <col min="6" max="7" width="7.5703125" style="73" bestFit="1" customWidth="1"/>
    <col min="8" max="8" width="8" style="73" bestFit="1" customWidth="1"/>
    <col min="9" max="9" width="8.42578125" style="73" bestFit="1" customWidth="1"/>
    <col min="10" max="14" width="3" style="73" bestFit="1" customWidth="1"/>
    <col min="15" max="15" width="3.140625" style="73" bestFit="1" customWidth="1"/>
    <col min="16" max="17" width="3" style="73" bestFit="1" customWidth="1"/>
    <col min="18" max="18" width="5.140625" style="74" bestFit="1" customWidth="1"/>
    <col min="19" max="19" width="5.28515625" style="129" bestFit="1" customWidth="1"/>
    <col min="20" max="20" width="7.5703125" style="73" bestFit="1" customWidth="1"/>
    <col min="21" max="22" width="7" style="73" customWidth="1"/>
    <col min="23" max="24" width="3" style="52" bestFit="1" customWidth="1"/>
    <col min="25" max="25" width="3" style="52" customWidth="1"/>
    <col min="26" max="27" width="3" style="52" bestFit="1" customWidth="1"/>
    <col min="28" max="28" width="3.140625" style="52" bestFit="1" customWidth="1"/>
    <col min="29" max="29" width="3" style="52" customWidth="1"/>
    <col min="30" max="30" width="3" style="52" bestFit="1" customWidth="1"/>
    <col min="31" max="31" width="9.140625" style="52"/>
    <col min="32" max="16384" width="9.140625" style="9"/>
  </cols>
  <sheetData>
    <row r="1" spans="1:31" hidden="1">
      <c r="A1" s="27"/>
    </row>
    <row r="2" spans="1:31" s="133" customFormat="1" ht="44.25" customHeight="1">
      <c r="A2" s="27"/>
      <c r="B2" s="644" t="s">
        <v>18</v>
      </c>
      <c r="C2" s="644" t="s">
        <v>0</v>
      </c>
      <c r="D2" s="643" t="s">
        <v>55</v>
      </c>
      <c r="E2" s="76" t="s">
        <v>94</v>
      </c>
      <c r="F2" s="76" t="s">
        <v>1</v>
      </c>
      <c r="G2" s="76" t="s">
        <v>2</v>
      </c>
      <c r="H2" s="76" t="s">
        <v>3</v>
      </c>
      <c r="I2" s="643" t="s">
        <v>4</v>
      </c>
      <c r="J2" s="643" t="s">
        <v>5</v>
      </c>
      <c r="K2" s="643"/>
      <c r="L2" s="643"/>
      <c r="M2" s="643"/>
      <c r="N2" s="643" t="s">
        <v>6</v>
      </c>
      <c r="O2" s="643"/>
      <c r="P2" s="643"/>
      <c r="Q2" s="643"/>
      <c r="R2" s="76" t="s">
        <v>36</v>
      </c>
      <c r="S2" s="76" t="s">
        <v>1</v>
      </c>
      <c r="T2" s="76" t="s">
        <v>2</v>
      </c>
      <c r="U2" s="76" t="s">
        <v>3</v>
      </c>
      <c r="V2" s="76" t="s">
        <v>4</v>
      </c>
      <c r="W2" s="643" t="s">
        <v>5</v>
      </c>
      <c r="X2" s="643"/>
      <c r="Y2" s="643"/>
      <c r="Z2" s="643"/>
      <c r="AA2" s="643" t="s">
        <v>6</v>
      </c>
      <c r="AB2" s="643"/>
      <c r="AC2" s="643"/>
      <c r="AD2" s="643"/>
      <c r="AE2" s="52"/>
    </row>
    <row r="3" spans="1:31" s="133" customFormat="1" ht="8.25" hidden="1" customHeight="1">
      <c r="A3" s="27"/>
      <c r="B3" s="644"/>
      <c r="C3" s="644"/>
      <c r="D3" s="643"/>
      <c r="E3" s="76"/>
      <c r="F3" s="76"/>
      <c r="G3" s="76"/>
      <c r="H3" s="76"/>
      <c r="I3" s="643"/>
      <c r="J3" s="643"/>
      <c r="K3" s="643"/>
      <c r="L3" s="643"/>
      <c r="M3" s="643"/>
      <c r="N3" s="643"/>
      <c r="O3" s="643"/>
      <c r="P3" s="643"/>
      <c r="Q3" s="643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52"/>
    </row>
    <row r="4" spans="1:31" s="133" customFormat="1" ht="15" hidden="1" customHeight="1">
      <c r="A4" s="27"/>
      <c r="B4" s="644"/>
      <c r="C4" s="644"/>
      <c r="D4" s="643"/>
      <c r="E4" s="76"/>
      <c r="F4" s="76"/>
      <c r="G4" s="76"/>
      <c r="H4" s="76"/>
      <c r="I4" s="643"/>
      <c r="J4" s="643"/>
      <c r="K4" s="643"/>
      <c r="L4" s="643"/>
      <c r="M4" s="643"/>
      <c r="N4" s="643"/>
      <c r="O4" s="643"/>
      <c r="P4" s="643"/>
      <c r="Q4" s="643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52"/>
    </row>
    <row r="5" spans="1:31" s="133" customFormat="1" ht="0.75" hidden="1" customHeight="1">
      <c r="A5" s="27"/>
      <c r="B5" s="67"/>
      <c r="C5" s="67"/>
      <c r="D5" s="67"/>
      <c r="E5" s="67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67"/>
      <c r="X5" s="67"/>
      <c r="Y5" s="67"/>
      <c r="Z5" s="67"/>
      <c r="AA5" s="67"/>
      <c r="AB5" s="67"/>
      <c r="AC5" s="67"/>
      <c r="AD5" s="67"/>
      <c r="AE5" s="52"/>
    </row>
    <row r="6" spans="1:31" s="133" customFormat="1" ht="15.75">
      <c r="A6" s="27"/>
      <c r="B6" s="251" t="s">
        <v>31</v>
      </c>
      <c r="C6" s="67" t="s">
        <v>19</v>
      </c>
      <c r="D6" s="67"/>
      <c r="E6" s="67"/>
      <c r="F6" s="76"/>
      <c r="G6" s="76"/>
      <c r="H6" s="76"/>
      <c r="I6" s="78"/>
      <c r="J6" s="76" t="s">
        <v>7</v>
      </c>
      <c r="K6" s="76" t="s">
        <v>8</v>
      </c>
      <c r="L6" s="76" t="s">
        <v>9</v>
      </c>
      <c r="M6" s="76" t="s">
        <v>10</v>
      </c>
      <c r="N6" s="76" t="s">
        <v>11</v>
      </c>
      <c r="O6" s="76" t="s">
        <v>12</v>
      </c>
      <c r="P6" s="76" t="s">
        <v>13</v>
      </c>
      <c r="Q6" s="76" t="s">
        <v>14</v>
      </c>
      <c r="R6" s="76"/>
      <c r="S6" s="76"/>
      <c r="T6" s="76"/>
      <c r="U6" s="76"/>
      <c r="V6" s="76"/>
      <c r="W6" s="67" t="s">
        <v>7</v>
      </c>
      <c r="X6" s="67" t="s">
        <v>8</v>
      </c>
      <c r="Y6" s="67" t="s">
        <v>9</v>
      </c>
      <c r="Z6" s="67" t="s">
        <v>10</v>
      </c>
      <c r="AA6" s="67" t="s">
        <v>11</v>
      </c>
      <c r="AB6" s="67" t="s">
        <v>12</v>
      </c>
      <c r="AC6" s="67" t="s">
        <v>13</v>
      </c>
      <c r="AD6" s="67" t="s">
        <v>14</v>
      </c>
      <c r="AE6" s="52"/>
    </row>
    <row r="7" spans="1:31" s="16" customFormat="1" ht="45">
      <c r="A7" s="31"/>
      <c r="B7" s="57" t="s">
        <v>76</v>
      </c>
      <c r="C7" s="53" t="s">
        <v>47</v>
      </c>
      <c r="D7" s="292">
        <v>150</v>
      </c>
      <c r="E7" s="292"/>
      <c r="F7" s="292">
        <v>2.4</v>
      </c>
      <c r="G7" s="292">
        <v>7.62</v>
      </c>
      <c r="H7" s="292">
        <v>10.130000000000001</v>
      </c>
      <c r="I7" s="293">
        <v>121.2</v>
      </c>
      <c r="J7" s="294">
        <v>5.6250000000000001E-2</v>
      </c>
      <c r="K7" s="294">
        <v>6.7500000000000004E-2</v>
      </c>
      <c r="L7" s="294">
        <v>1.4999999999999999E-2</v>
      </c>
      <c r="M7" s="294">
        <v>0.13500000000000001</v>
      </c>
      <c r="N7" s="294">
        <v>7.035000000000001</v>
      </c>
      <c r="O7" s="294">
        <v>6.3525</v>
      </c>
      <c r="P7" s="294">
        <v>30.6</v>
      </c>
      <c r="Q7" s="294">
        <v>0.35249999999999998</v>
      </c>
      <c r="R7" s="293">
        <v>200</v>
      </c>
      <c r="S7" s="293">
        <v>5.2</v>
      </c>
      <c r="T7" s="293">
        <v>8</v>
      </c>
      <c r="U7" s="293">
        <v>12.84</v>
      </c>
      <c r="V7" s="293">
        <v>104.1</v>
      </c>
      <c r="W7" s="294">
        <v>0.08</v>
      </c>
      <c r="X7" s="294">
        <v>0.09</v>
      </c>
      <c r="Y7" s="114">
        <v>2.5999999999999999E-2</v>
      </c>
      <c r="Z7" s="114">
        <v>0.186</v>
      </c>
      <c r="AA7" s="114">
        <v>9.39</v>
      </c>
      <c r="AB7" s="114">
        <v>8.4700000000000006</v>
      </c>
      <c r="AC7" s="114">
        <v>40.799999999999997</v>
      </c>
      <c r="AD7" s="114">
        <v>0.47</v>
      </c>
      <c r="AE7" s="93"/>
    </row>
    <row r="8" spans="1:31" s="16" customFormat="1" ht="33.75">
      <c r="A8" s="31"/>
      <c r="B8" s="67" t="s">
        <v>84</v>
      </c>
      <c r="C8" s="81" t="s">
        <v>42</v>
      </c>
      <c r="D8" s="295">
        <v>90</v>
      </c>
      <c r="E8" s="295"/>
      <c r="F8" s="295">
        <v>8.59</v>
      </c>
      <c r="G8" s="295">
        <v>8.57</v>
      </c>
      <c r="H8" s="295">
        <v>12.51</v>
      </c>
      <c r="I8" s="295">
        <v>83.61</v>
      </c>
      <c r="J8" s="297">
        <v>0.26400000000000001</v>
      </c>
      <c r="K8" s="297"/>
      <c r="L8" s="297"/>
      <c r="M8" s="297"/>
      <c r="N8" s="297">
        <v>37.200000000000003</v>
      </c>
      <c r="O8" s="297"/>
      <c r="P8" s="297"/>
      <c r="Q8" s="297">
        <v>1.92</v>
      </c>
      <c r="R8" s="295">
        <v>100</v>
      </c>
      <c r="S8" s="324">
        <v>13.19</v>
      </c>
      <c r="T8" s="324">
        <v>13</v>
      </c>
      <c r="U8" s="324">
        <v>11.13</v>
      </c>
      <c r="V8" s="324">
        <v>260.70999999999998</v>
      </c>
      <c r="W8" s="297">
        <v>0.33100000000000002</v>
      </c>
      <c r="X8" s="297"/>
      <c r="Y8" s="82"/>
      <c r="Z8" s="82"/>
      <c r="AA8" s="82">
        <v>46.51</v>
      </c>
      <c r="AB8" s="82"/>
      <c r="AC8" s="82"/>
      <c r="AD8" s="82">
        <v>2.4</v>
      </c>
      <c r="AE8" s="93"/>
    </row>
    <row r="9" spans="1:31" s="16" customFormat="1" ht="25.5">
      <c r="A9" s="31"/>
      <c r="B9" s="94" t="s">
        <v>57</v>
      </c>
      <c r="C9" s="53" t="s">
        <v>37</v>
      </c>
      <c r="D9" s="295">
        <v>50</v>
      </c>
      <c r="E9" s="295"/>
      <c r="F9" s="295">
        <v>1.3</v>
      </c>
      <c r="G9" s="295">
        <v>2.4</v>
      </c>
      <c r="H9" s="295">
        <v>14.2</v>
      </c>
      <c r="I9" s="295">
        <v>34</v>
      </c>
      <c r="J9" s="297">
        <v>7.4999999999999997E-2</v>
      </c>
      <c r="K9" s="297">
        <v>0.04</v>
      </c>
      <c r="L9" s="297">
        <v>2.8000000000000001E-2</v>
      </c>
      <c r="M9" s="297">
        <v>0.15</v>
      </c>
      <c r="N9" s="297">
        <v>7.9</v>
      </c>
      <c r="O9" s="297">
        <v>3</v>
      </c>
      <c r="P9" s="297">
        <v>5.32</v>
      </c>
      <c r="Q9" s="297">
        <v>0.48</v>
      </c>
      <c r="R9" s="295">
        <v>50</v>
      </c>
      <c r="S9" s="324">
        <v>1.3</v>
      </c>
      <c r="T9" s="324">
        <v>2.4</v>
      </c>
      <c r="U9" s="324">
        <v>13.2</v>
      </c>
      <c r="V9" s="324">
        <v>34</v>
      </c>
      <c r="W9" s="297">
        <v>7.4999999999999997E-2</v>
      </c>
      <c r="X9" s="297">
        <v>0.04</v>
      </c>
      <c r="Y9" s="79">
        <v>2.8000000000000001E-2</v>
      </c>
      <c r="Z9" s="79">
        <v>0.15</v>
      </c>
      <c r="AA9" s="79">
        <v>7.9</v>
      </c>
      <c r="AB9" s="79">
        <v>3</v>
      </c>
      <c r="AC9" s="79">
        <v>5.32</v>
      </c>
      <c r="AD9" s="79">
        <v>0.48</v>
      </c>
      <c r="AE9" s="93"/>
    </row>
    <row r="10" spans="1:31" s="16" customFormat="1" ht="16.5">
      <c r="A10" s="31"/>
      <c r="B10" s="57" t="s">
        <v>59</v>
      </c>
      <c r="C10" s="53" t="s">
        <v>15</v>
      </c>
      <c r="D10" s="295">
        <v>200</v>
      </c>
      <c r="E10" s="295"/>
      <c r="F10" s="295">
        <v>1.36</v>
      </c>
      <c r="G10" s="295"/>
      <c r="H10" s="295">
        <v>12</v>
      </c>
      <c r="I10" s="295">
        <v>116.19</v>
      </c>
      <c r="J10" s="297"/>
      <c r="K10" s="297"/>
      <c r="L10" s="297"/>
      <c r="M10" s="297"/>
      <c r="N10" s="297">
        <v>1</v>
      </c>
      <c r="O10" s="297"/>
      <c r="P10" s="297"/>
      <c r="Q10" s="297">
        <v>0.1</v>
      </c>
      <c r="R10" s="295">
        <v>200</v>
      </c>
      <c r="S10" s="324">
        <v>1.36</v>
      </c>
      <c r="T10" s="324"/>
      <c r="U10" s="324">
        <v>22.02</v>
      </c>
      <c r="V10" s="324">
        <v>96.19</v>
      </c>
      <c r="W10" s="297"/>
      <c r="X10" s="297"/>
      <c r="Y10" s="82"/>
      <c r="Z10" s="82"/>
      <c r="AA10" s="82">
        <v>1</v>
      </c>
      <c r="AB10" s="82"/>
      <c r="AC10" s="82"/>
      <c r="AD10" s="82">
        <v>0.1</v>
      </c>
      <c r="AE10" s="93"/>
    </row>
    <row r="11" spans="1:31" s="16" customFormat="1" ht="22.5">
      <c r="A11" s="31"/>
      <c r="B11" s="53" t="s">
        <v>56</v>
      </c>
      <c r="C11" s="53" t="s">
        <v>20</v>
      </c>
      <c r="D11" s="295">
        <v>40</v>
      </c>
      <c r="E11" s="295"/>
      <c r="F11" s="295">
        <v>1.2</v>
      </c>
      <c r="G11" s="295">
        <v>0.4</v>
      </c>
      <c r="H11" s="295">
        <v>1.1000000000000001</v>
      </c>
      <c r="I11" s="337">
        <v>24</v>
      </c>
      <c r="J11" s="297">
        <v>0.08</v>
      </c>
      <c r="K11" s="297">
        <v>0</v>
      </c>
      <c r="L11" s="297">
        <v>0</v>
      </c>
      <c r="M11" s="297">
        <v>0.4</v>
      </c>
      <c r="N11" s="297">
        <v>9.1999999999999993</v>
      </c>
      <c r="O11" s="297">
        <v>13.2</v>
      </c>
      <c r="P11" s="297">
        <v>33.6</v>
      </c>
      <c r="Q11" s="297">
        <v>0.76</v>
      </c>
      <c r="R11" s="295">
        <v>40</v>
      </c>
      <c r="S11" s="324">
        <v>1.2</v>
      </c>
      <c r="T11" s="324">
        <v>0.4</v>
      </c>
      <c r="U11" s="324">
        <v>1.1000000000000001</v>
      </c>
      <c r="V11" s="337">
        <v>22</v>
      </c>
      <c r="W11" s="297">
        <v>0.08</v>
      </c>
      <c r="X11" s="297">
        <v>0</v>
      </c>
      <c r="Y11" s="79">
        <v>0</v>
      </c>
      <c r="Z11" s="79">
        <v>0.4</v>
      </c>
      <c r="AA11" s="79">
        <v>9.1999999999999993</v>
      </c>
      <c r="AB11" s="79">
        <v>13.2</v>
      </c>
      <c r="AC11" s="79">
        <v>33.6</v>
      </c>
      <c r="AD11" s="79">
        <v>0.76</v>
      </c>
      <c r="AE11" s="93"/>
    </row>
    <row r="12" spans="1:31" s="136" customFormat="1" ht="25.5">
      <c r="B12" s="54" t="s">
        <v>65</v>
      </c>
      <c r="C12" s="291" t="s">
        <v>38</v>
      </c>
      <c r="D12" s="219">
        <v>20</v>
      </c>
      <c r="E12" s="219"/>
      <c r="F12" s="219">
        <v>1.2</v>
      </c>
      <c r="G12" s="219">
        <v>1.45</v>
      </c>
      <c r="H12" s="219">
        <v>21</v>
      </c>
      <c r="I12" s="219">
        <v>108</v>
      </c>
      <c r="J12" s="191">
        <v>0.24</v>
      </c>
      <c r="K12" s="191"/>
      <c r="L12" s="191"/>
      <c r="M12" s="191">
        <v>1.2</v>
      </c>
      <c r="N12" s="191">
        <v>27.6</v>
      </c>
      <c r="O12" s="191">
        <v>100.8</v>
      </c>
      <c r="P12" s="191">
        <v>39.6</v>
      </c>
      <c r="Q12" s="191">
        <v>2.2799999999999998</v>
      </c>
      <c r="R12" s="219">
        <v>25</v>
      </c>
      <c r="S12" s="219">
        <v>1.2</v>
      </c>
      <c r="T12" s="219">
        <v>1.45</v>
      </c>
      <c r="U12" s="219">
        <v>21</v>
      </c>
      <c r="V12" s="219">
        <v>108</v>
      </c>
      <c r="W12" s="191">
        <v>0.24</v>
      </c>
      <c r="X12" s="191"/>
      <c r="Y12" s="171"/>
      <c r="Z12" s="171">
        <v>1.2</v>
      </c>
      <c r="AA12" s="171">
        <v>27.6</v>
      </c>
      <c r="AB12" s="171">
        <v>100.8</v>
      </c>
      <c r="AC12" s="171">
        <v>39.6</v>
      </c>
      <c r="AD12" s="131">
        <v>2.2799999999999998</v>
      </c>
      <c r="AE12" s="138"/>
    </row>
    <row r="13" spans="1:31" s="273" customFormat="1">
      <c r="A13" s="271"/>
      <c r="B13" s="254"/>
      <c r="C13" s="269"/>
      <c r="D13" s="311">
        <f>SUM(D7:D12)</f>
        <v>550</v>
      </c>
      <c r="E13" s="311"/>
      <c r="F13" s="311">
        <f>SUM(F7:F12)</f>
        <v>16.05</v>
      </c>
      <c r="G13" s="311">
        <f>SUM(G7:G12)</f>
        <v>20.439999999999998</v>
      </c>
      <c r="H13" s="311">
        <f>SUM(H7:H12)</f>
        <v>70.94</v>
      </c>
      <c r="I13" s="311">
        <f>SUM(I7:I12)</f>
        <v>487</v>
      </c>
      <c r="J13" s="342"/>
      <c r="K13" s="342"/>
      <c r="L13" s="342"/>
      <c r="M13" s="342"/>
      <c r="N13" s="342"/>
      <c r="O13" s="342"/>
      <c r="P13" s="342"/>
      <c r="Q13" s="342"/>
      <c r="R13" s="311">
        <f>SUM(R7:R12)</f>
        <v>615</v>
      </c>
      <c r="S13" s="311">
        <f>SUM(S7:S12)</f>
        <v>23.45</v>
      </c>
      <c r="T13" s="311">
        <f>SUM(T7:T12)</f>
        <v>25.249999999999996</v>
      </c>
      <c r="U13" s="311">
        <f>SUM(U7:U12)</f>
        <v>81.289999999999992</v>
      </c>
      <c r="V13" s="311">
        <f>SUM(V7:V12)</f>
        <v>625</v>
      </c>
      <c r="W13" s="342"/>
      <c r="X13" s="342"/>
      <c r="Y13" s="284"/>
      <c r="Z13" s="284"/>
      <c r="AA13" s="284"/>
      <c r="AB13" s="284"/>
      <c r="AC13" s="284"/>
      <c r="AD13" s="275"/>
      <c r="AE13" s="281"/>
    </row>
    <row r="14" spans="1:31" s="16" customFormat="1">
      <c r="A14" s="31"/>
      <c r="B14" s="405"/>
      <c r="C14" s="503" t="s">
        <v>143</v>
      </c>
      <c r="D14" s="504"/>
      <c r="E14" s="323"/>
      <c r="F14" s="331"/>
      <c r="G14" s="331"/>
      <c r="H14" s="331"/>
      <c r="I14" s="331"/>
      <c r="J14" s="343"/>
      <c r="K14" s="343"/>
      <c r="L14" s="343"/>
      <c r="M14" s="343"/>
      <c r="N14" s="343"/>
      <c r="O14" s="343"/>
      <c r="P14" s="343"/>
      <c r="Q14" s="343"/>
      <c r="R14" s="323"/>
      <c r="S14" s="331"/>
      <c r="T14" s="331"/>
      <c r="U14" s="331"/>
      <c r="V14" s="331"/>
      <c r="W14" s="343"/>
      <c r="X14" s="343"/>
      <c r="Y14" s="90"/>
      <c r="Z14" s="90"/>
      <c r="AA14" s="90"/>
      <c r="AB14" s="90"/>
      <c r="AC14" s="90"/>
      <c r="AD14" s="126"/>
      <c r="AE14" s="93"/>
    </row>
    <row r="15" spans="1:31" s="59" customFormat="1" ht="25.5">
      <c r="A15" s="61"/>
      <c r="B15" s="359" t="s">
        <v>81</v>
      </c>
      <c r="C15" s="359" t="s">
        <v>32</v>
      </c>
      <c r="D15" s="361">
        <v>180</v>
      </c>
      <c r="E15" s="219"/>
      <c r="F15" s="362">
        <v>0.6</v>
      </c>
      <c r="G15" s="362">
        <v>0</v>
      </c>
      <c r="H15" s="362">
        <v>25.4</v>
      </c>
      <c r="I15" s="362">
        <v>94</v>
      </c>
      <c r="J15" s="363">
        <v>0.03</v>
      </c>
      <c r="K15" s="363">
        <v>46.8</v>
      </c>
      <c r="L15" s="363">
        <v>0</v>
      </c>
      <c r="M15" s="363">
        <v>0</v>
      </c>
      <c r="N15" s="363">
        <v>32.4</v>
      </c>
      <c r="O15" s="363">
        <v>21</v>
      </c>
      <c r="P15" s="363">
        <v>25</v>
      </c>
      <c r="Q15" s="363">
        <v>0.7</v>
      </c>
      <c r="R15" s="361">
        <v>200</v>
      </c>
      <c r="S15" s="362">
        <v>0.6</v>
      </c>
      <c r="T15" s="362">
        <v>0</v>
      </c>
      <c r="U15" s="362">
        <v>25.4</v>
      </c>
      <c r="V15" s="362">
        <v>94</v>
      </c>
      <c r="W15" s="363">
        <v>0.03</v>
      </c>
      <c r="X15" s="363">
        <v>46.8</v>
      </c>
      <c r="Y15" s="363">
        <v>0</v>
      </c>
      <c r="Z15" s="363">
        <v>0</v>
      </c>
      <c r="AA15" s="363">
        <v>32.4</v>
      </c>
      <c r="AB15" s="363">
        <v>21</v>
      </c>
      <c r="AC15" s="363">
        <v>25</v>
      </c>
      <c r="AD15" s="363">
        <v>0.7</v>
      </c>
      <c r="AE15" s="92"/>
    </row>
    <row r="16" spans="1:31" s="13" customFormat="1" ht="25.5">
      <c r="A16" s="28"/>
      <c r="B16" s="359" t="s">
        <v>65</v>
      </c>
      <c r="C16" s="518" t="s">
        <v>38</v>
      </c>
      <c r="D16" s="365">
        <v>50</v>
      </c>
      <c r="E16" s="305"/>
      <c r="F16" s="519">
        <v>12</v>
      </c>
      <c r="G16" s="519">
        <v>1.45</v>
      </c>
      <c r="H16" s="519">
        <v>21</v>
      </c>
      <c r="I16" s="519">
        <v>193.93</v>
      </c>
      <c r="J16" s="367">
        <v>0.24</v>
      </c>
      <c r="K16" s="367"/>
      <c r="L16" s="367"/>
      <c r="M16" s="367">
        <v>1.2</v>
      </c>
      <c r="N16" s="367">
        <v>27.6</v>
      </c>
      <c r="O16" s="367">
        <v>100.8</v>
      </c>
      <c r="P16" s="367">
        <v>39.6</v>
      </c>
      <c r="Q16" s="367">
        <v>2.2799999999999998</v>
      </c>
      <c r="R16" s="365">
        <v>100</v>
      </c>
      <c r="S16" s="519">
        <v>12</v>
      </c>
      <c r="T16" s="519">
        <v>1.45</v>
      </c>
      <c r="U16" s="519">
        <v>21</v>
      </c>
      <c r="V16" s="519">
        <v>383.27</v>
      </c>
      <c r="W16" s="367">
        <v>0.24</v>
      </c>
      <c r="X16" s="367"/>
      <c r="Y16" s="367"/>
      <c r="Z16" s="367">
        <v>1.2</v>
      </c>
      <c r="AA16" s="367">
        <v>27.6</v>
      </c>
      <c r="AB16" s="367">
        <v>100.8</v>
      </c>
      <c r="AC16" s="367">
        <v>39.6</v>
      </c>
      <c r="AD16" s="367">
        <v>2.2799999999999998</v>
      </c>
      <c r="AE16" s="80"/>
    </row>
    <row r="17" spans="1:31" s="16" customFormat="1" ht="25.5">
      <c r="A17" s="31"/>
      <c r="B17" s="430" t="s">
        <v>58</v>
      </c>
      <c r="C17" s="518" t="s">
        <v>43</v>
      </c>
      <c r="D17" s="365">
        <v>100</v>
      </c>
      <c r="E17" s="305"/>
      <c r="F17" s="519">
        <v>0.2</v>
      </c>
      <c r="G17" s="519">
        <v>0.2</v>
      </c>
      <c r="H17" s="519">
        <v>10</v>
      </c>
      <c r="I17" s="519">
        <v>70</v>
      </c>
      <c r="J17" s="367">
        <v>1.4999999999999999E-2</v>
      </c>
      <c r="K17" s="367">
        <v>5</v>
      </c>
      <c r="L17" s="367">
        <v>2.5</v>
      </c>
      <c r="M17" s="367">
        <v>0.1</v>
      </c>
      <c r="N17" s="367">
        <v>8</v>
      </c>
      <c r="O17" s="367">
        <v>0.2</v>
      </c>
      <c r="P17" s="367">
        <v>4.5</v>
      </c>
      <c r="Q17" s="367">
        <v>1.1000000000000001</v>
      </c>
      <c r="R17" s="365">
        <v>100</v>
      </c>
      <c r="S17" s="519">
        <v>0.2</v>
      </c>
      <c r="T17" s="519">
        <v>0.2</v>
      </c>
      <c r="U17" s="519">
        <v>10</v>
      </c>
      <c r="V17" s="519">
        <v>120</v>
      </c>
      <c r="W17" s="367">
        <v>1.4999999999999999E-2</v>
      </c>
      <c r="X17" s="367">
        <v>5</v>
      </c>
      <c r="Y17" s="367">
        <v>2.5</v>
      </c>
      <c r="Z17" s="367">
        <v>0.1</v>
      </c>
      <c r="AA17" s="367">
        <v>8</v>
      </c>
      <c r="AB17" s="367">
        <v>0.2</v>
      </c>
      <c r="AC17" s="367">
        <v>4.5</v>
      </c>
      <c r="AD17" s="375">
        <v>1.1000000000000001</v>
      </c>
      <c r="AE17" s="93"/>
    </row>
    <row r="18" spans="1:31" s="59" customFormat="1" hidden="1">
      <c r="A18" s="61"/>
      <c r="B18" s="54"/>
      <c r="C18" s="54"/>
      <c r="D18" s="219"/>
      <c r="E18" s="219"/>
      <c r="F18" s="219"/>
      <c r="G18" s="219"/>
      <c r="H18" s="219"/>
      <c r="I18" s="219"/>
      <c r="J18" s="191"/>
      <c r="K18" s="191"/>
      <c r="L18" s="191"/>
      <c r="M18" s="191"/>
      <c r="N18" s="191"/>
      <c r="O18" s="191"/>
      <c r="P18" s="191"/>
      <c r="Q18" s="191"/>
      <c r="R18" s="219"/>
      <c r="S18" s="219"/>
      <c r="T18" s="219"/>
      <c r="U18" s="219"/>
      <c r="V18" s="219"/>
      <c r="W18" s="191"/>
      <c r="X18" s="191"/>
      <c r="Y18" s="95"/>
      <c r="Z18" s="95"/>
      <c r="AA18" s="95"/>
      <c r="AB18" s="95"/>
      <c r="AC18" s="95"/>
      <c r="AD18" s="91"/>
      <c r="AE18" s="92"/>
    </row>
    <row r="19" spans="1:31" s="136" customFormat="1" ht="12" hidden="1">
      <c r="B19" s="54"/>
      <c r="C19" s="291"/>
      <c r="D19" s="219"/>
      <c r="E19" s="219"/>
      <c r="F19" s="219"/>
      <c r="G19" s="219"/>
      <c r="H19" s="219"/>
      <c r="I19" s="219"/>
      <c r="J19" s="191"/>
      <c r="K19" s="191"/>
      <c r="L19" s="191"/>
      <c r="M19" s="191"/>
      <c r="N19" s="191"/>
      <c r="O19" s="191"/>
      <c r="P19" s="191"/>
      <c r="Q19" s="191"/>
      <c r="R19" s="219"/>
      <c r="S19" s="219"/>
      <c r="T19" s="219"/>
      <c r="U19" s="219"/>
      <c r="V19" s="219"/>
      <c r="W19" s="191"/>
      <c r="X19" s="191"/>
      <c r="Y19" s="171"/>
      <c r="Z19" s="171"/>
      <c r="AA19" s="171"/>
      <c r="AB19" s="171"/>
      <c r="AC19" s="171"/>
      <c r="AD19" s="131"/>
      <c r="AE19" s="138"/>
    </row>
    <row r="20" spans="1:31" s="133" customFormat="1" hidden="1">
      <c r="A20" s="27"/>
      <c r="B20" s="53"/>
      <c r="C20" s="85"/>
      <c r="D20" s="298"/>
      <c r="E20" s="298"/>
      <c r="F20" s="295"/>
      <c r="G20" s="295"/>
      <c r="H20" s="295"/>
      <c r="I20" s="337"/>
      <c r="J20" s="299"/>
      <c r="K20" s="299"/>
      <c r="L20" s="299"/>
      <c r="M20" s="299"/>
      <c r="N20" s="299"/>
      <c r="O20" s="299"/>
      <c r="P20" s="299"/>
      <c r="Q20" s="299"/>
      <c r="R20" s="298"/>
      <c r="S20" s="324"/>
      <c r="T20" s="324"/>
      <c r="U20" s="324"/>
      <c r="V20" s="337"/>
      <c r="W20" s="299"/>
      <c r="X20" s="299"/>
      <c r="Y20" s="84"/>
      <c r="Z20" s="84"/>
      <c r="AA20" s="84"/>
      <c r="AB20" s="84"/>
      <c r="AC20" s="84"/>
      <c r="AD20" s="84"/>
      <c r="AE20" s="73"/>
    </row>
    <row r="21" spans="1:31" s="1" customFormat="1">
      <c r="A21" s="276"/>
      <c r="B21" s="265"/>
      <c r="C21" s="282"/>
      <c r="D21" s="338">
        <f>SUM(D15:D20)</f>
        <v>330</v>
      </c>
      <c r="E21" s="338"/>
      <c r="F21" s="338">
        <f>SUM(F15:F20)</f>
        <v>12.799999999999999</v>
      </c>
      <c r="G21" s="338">
        <f>SUM(G15:G20)</f>
        <v>1.65</v>
      </c>
      <c r="H21" s="338">
        <f>SUM(H15:H20)</f>
        <v>56.4</v>
      </c>
      <c r="I21" s="338">
        <f>SUM(I15:I20)</f>
        <v>357.93</v>
      </c>
      <c r="J21" s="339"/>
      <c r="K21" s="339"/>
      <c r="L21" s="339"/>
      <c r="M21" s="339"/>
      <c r="N21" s="339"/>
      <c r="O21" s="339"/>
      <c r="P21" s="339"/>
      <c r="Q21" s="339"/>
      <c r="R21" s="338">
        <f>SUM(R15:R20)</f>
        <v>400</v>
      </c>
      <c r="S21" s="338">
        <f>SUM(S15:S20)</f>
        <v>12.799999999999999</v>
      </c>
      <c r="T21" s="338">
        <f>SUM(T15:T20)</f>
        <v>1.65</v>
      </c>
      <c r="U21" s="338">
        <f>SUM(U15:U20)</f>
        <v>56.4</v>
      </c>
      <c r="V21" s="338">
        <f>SUM(V15:V20)</f>
        <v>597.27</v>
      </c>
      <c r="W21" s="339"/>
      <c r="X21" s="339"/>
      <c r="Y21" s="283"/>
      <c r="Z21" s="283"/>
      <c r="AA21" s="283"/>
      <c r="AB21" s="283"/>
      <c r="AC21" s="283"/>
      <c r="AD21" s="283"/>
      <c r="AE21" s="74"/>
    </row>
    <row r="22" spans="1:31" s="133" customFormat="1" hidden="1">
      <c r="A22" s="27"/>
      <c r="B22" s="67"/>
      <c r="C22" s="87"/>
      <c r="D22" s="298"/>
      <c r="E22" s="298"/>
      <c r="F22" s="298"/>
      <c r="G22" s="298"/>
      <c r="H22" s="298"/>
      <c r="I22" s="298"/>
      <c r="J22" s="299"/>
      <c r="K22" s="299"/>
      <c r="L22" s="299"/>
      <c r="M22" s="299"/>
      <c r="N22" s="299"/>
      <c r="O22" s="299"/>
      <c r="P22" s="299"/>
      <c r="Q22" s="299"/>
      <c r="R22" s="298"/>
      <c r="S22" s="298"/>
      <c r="T22" s="298"/>
      <c r="U22" s="298"/>
      <c r="V22" s="298"/>
      <c r="W22" s="299"/>
      <c r="X22" s="299"/>
      <c r="Y22" s="88"/>
      <c r="Z22" s="88"/>
      <c r="AA22" s="88"/>
      <c r="AB22" s="88"/>
      <c r="AC22" s="88"/>
      <c r="AD22" s="88"/>
      <c r="AE22" s="73"/>
    </row>
    <row r="23" spans="1:31" s="133" customFormat="1">
      <c r="A23" s="27"/>
      <c r="B23" s="616" t="s">
        <v>17</v>
      </c>
      <c r="C23" s="617"/>
      <c r="D23" s="309"/>
      <c r="E23" s="309"/>
      <c r="F23" s="295">
        <f>F21+F13</f>
        <v>28.85</v>
      </c>
      <c r="G23" s="295">
        <f>G21+G13</f>
        <v>22.089999999999996</v>
      </c>
      <c r="H23" s="295">
        <f>H21+H13</f>
        <v>127.34</v>
      </c>
      <c r="I23" s="295">
        <f>I21+I13</f>
        <v>844.93000000000006</v>
      </c>
      <c r="J23" s="297"/>
      <c r="K23" s="297"/>
      <c r="L23" s="297"/>
      <c r="M23" s="297"/>
      <c r="N23" s="297"/>
      <c r="O23" s="297"/>
      <c r="P23" s="297"/>
      <c r="Q23" s="297"/>
      <c r="R23" s="295"/>
      <c r="S23" s="308">
        <f>S21+S13</f>
        <v>36.25</v>
      </c>
      <c r="T23" s="308">
        <f>T21+T13</f>
        <v>26.899999999999995</v>
      </c>
      <c r="U23" s="308">
        <f>U21+U13</f>
        <v>137.69</v>
      </c>
      <c r="V23" s="308">
        <f>V21+V13</f>
        <v>1222.27</v>
      </c>
      <c r="W23" s="333"/>
      <c r="X23" s="333"/>
      <c r="Y23" s="121"/>
      <c r="Z23" s="121"/>
      <c r="AA23" s="121"/>
      <c r="AB23" s="121"/>
      <c r="AC23" s="121"/>
      <c r="AD23" s="121"/>
      <c r="AE23" s="52"/>
    </row>
    <row r="24" spans="1:31" s="133" customFormat="1">
      <c r="B24" s="52"/>
      <c r="C24" s="52"/>
      <c r="D24" s="52"/>
      <c r="E24" s="52"/>
      <c r="F24" s="108" t="s">
        <v>102</v>
      </c>
      <c r="G24" s="108" t="s">
        <v>103</v>
      </c>
      <c r="H24" s="108" t="s">
        <v>104</v>
      </c>
      <c r="I24" s="108" t="s">
        <v>105</v>
      </c>
      <c r="J24" s="73"/>
      <c r="K24" s="73"/>
      <c r="L24" s="73"/>
      <c r="M24" s="73"/>
      <c r="N24" s="73"/>
      <c r="O24" s="73"/>
      <c r="P24" s="73"/>
      <c r="Q24" s="73"/>
      <c r="R24" s="73"/>
      <c r="S24" s="108" t="s">
        <v>138</v>
      </c>
      <c r="T24" s="108" t="s">
        <v>139</v>
      </c>
      <c r="U24" s="108" t="s">
        <v>140</v>
      </c>
      <c r="V24" s="108" t="s">
        <v>141</v>
      </c>
      <c r="W24" s="128"/>
      <c r="X24" s="128"/>
      <c r="Y24" s="128"/>
      <c r="Z24" s="128"/>
      <c r="AA24" s="128"/>
      <c r="AB24" s="128"/>
      <c r="AC24" s="128"/>
      <c r="AD24" s="128"/>
      <c r="AE24" s="52"/>
    </row>
    <row r="25" spans="1:31" s="133" customFormat="1">
      <c r="B25" s="52"/>
      <c r="C25" s="52"/>
      <c r="D25" s="52"/>
      <c r="E25" s="52"/>
      <c r="F25" s="96"/>
      <c r="G25" s="96"/>
      <c r="H25" s="96"/>
      <c r="I25" s="96"/>
      <c r="J25" s="73"/>
      <c r="K25" s="73"/>
      <c r="L25" s="73"/>
      <c r="M25" s="73"/>
      <c r="N25" s="73"/>
      <c r="O25" s="73"/>
      <c r="P25" s="73"/>
      <c r="Q25" s="73"/>
      <c r="R25" s="73"/>
      <c r="S25" s="96"/>
      <c r="T25" s="96"/>
      <c r="U25" s="96"/>
      <c r="V25" s="96"/>
      <c r="W25" s="52"/>
      <c r="X25" s="52"/>
      <c r="Y25" s="52"/>
      <c r="Z25" s="52"/>
      <c r="AA25" s="52"/>
      <c r="AB25" s="52"/>
      <c r="AC25" s="52"/>
      <c r="AD25" s="52"/>
      <c r="AE25" s="52"/>
    </row>
    <row r="26" spans="1:31" s="133" customFormat="1">
      <c r="B26" s="52"/>
      <c r="C26" s="52"/>
      <c r="D26" s="52"/>
      <c r="E26" s="52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52"/>
      <c r="X26" s="52"/>
      <c r="Y26" s="52"/>
      <c r="Z26" s="52"/>
      <c r="AA26" s="52"/>
      <c r="AB26" s="52"/>
      <c r="AC26" s="52"/>
      <c r="AD26" s="52"/>
      <c r="AE26" s="52"/>
    </row>
  </sheetData>
  <mergeCells count="9">
    <mergeCell ref="W2:Z2"/>
    <mergeCell ref="AA2:AD2"/>
    <mergeCell ref="B23:C23"/>
    <mergeCell ref="I2:I4"/>
    <mergeCell ref="J2:M4"/>
    <mergeCell ref="N2:Q4"/>
    <mergeCell ref="B2:B4"/>
    <mergeCell ref="C2:C4"/>
    <mergeCell ref="D2:D4"/>
  </mergeCells>
  <pageMargins left="0" right="0" top="0" bottom="0" header="0.11811023622047245" footer="0.1181102362204724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H34"/>
  <sheetViews>
    <sheetView view="pageBreakPreview" topLeftCell="B11" zoomScaleSheetLayoutView="100" workbookViewId="0">
      <selection activeCell="B11" sqref="B11:AE31"/>
    </sheetView>
  </sheetViews>
  <sheetFormatPr defaultColWidth="9.140625" defaultRowHeight="15"/>
  <cols>
    <col min="1" max="1" width="1.85546875" style="12" hidden="1" customWidth="1"/>
    <col min="2" max="2" width="9.28515625" style="52" bestFit="1" customWidth="1"/>
    <col min="3" max="3" width="15" style="52" customWidth="1"/>
    <col min="4" max="4" width="5.85546875" style="72" customWidth="1"/>
    <col min="5" max="5" width="4.85546875" style="176" hidden="1" customWidth="1"/>
    <col min="6" max="7" width="7.5703125" style="73" bestFit="1" customWidth="1"/>
    <col min="8" max="8" width="8" style="73" bestFit="1" customWidth="1"/>
    <col min="9" max="9" width="8.42578125" style="73" bestFit="1" customWidth="1"/>
    <col min="10" max="14" width="3" style="73" bestFit="1" customWidth="1"/>
    <col min="15" max="15" width="3.140625" style="73" bestFit="1" customWidth="1"/>
    <col min="16" max="17" width="3" style="73" bestFit="1" customWidth="1"/>
    <col min="18" max="18" width="5.85546875" style="74" customWidth="1"/>
    <col min="19" max="19" width="6" style="177" hidden="1" customWidth="1"/>
    <col min="20" max="20" width="5.28515625" style="73" bestFit="1" customWidth="1"/>
    <col min="21" max="21" width="7.5703125" style="73" bestFit="1" customWidth="1"/>
    <col min="22" max="22" width="9.28515625" style="73" bestFit="1" customWidth="1"/>
    <col min="23" max="23" width="8.42578125" style="73" bestFit="1" customWidth="1"/>
    <col min="24" max="27" width="3" style="73" bestFit="1" customWidth="1"/>
    <col min="28" max="28" width="3" style="52" bestFit="1" customWidth="1"/>
    <col min="29" max="29" width="3.140625" style="52" bestFit="1" customWidth="1"/>
    <col min="30" max="30" width="3" style="52" bestFit="1" customWidth="1"/>
    <col min="31" max="31" width="3" style="52" customWidth="1"/>
    <col min="32" max="32" width="9.140625" style="52"/>
    <col min="33" max="16384" width="9.140625" style="12"/>
  </cols>
  <sheetData>
    <row r="1" spans="1:32" hidden="1">
      <c r="A1" s="27"/>
    </row>
    <row r="2" spans="1:32" ht="15.75" hidden="1">
      <c r="A2" s="27"/>
      <c r="B2" s="158"/>
      <c r="C2" s="159"/>
      <c r="D2" s="160"/>
      <c r="E2" s="161"/>
      <c r="F2" s="160"/>
      <c r="G2" s="160"/>
      <c r="H2" s="160"/>
      <c r="I2" s="160"/>
      <c r="J2" s="160"/>
      <c r="K2" s="160"/>
      <c r="L2" s="160"/>
      <c r="M2" s="160"/>
      <c r="N2" s="163"/>
      <c r="O2" s="163"/>
      <c r="P2" s="163"/>
      <c r="Q2" s="163"/>
      <c r="R2" s="163"/>
      <c r="S2" s="185"/>
      <c r="T2" s="185"/>
      <c r="U2" s="163"/>
      <c r="V2" s="605" t="s">
        <v>106</v>
      </c>
      <c r="W2" s="605"/>
      <c r="X2" s="605"/>
      <c r="Y2" s="605"/>
      <c r="Z2" s="605"/>
      <c r="AA2" s="163"/>
      <c r="AB2" s="163"/>
      <c r="AC2" s="163"/>
      <c r="AD2" s="163"/>
      <c r="AE2" s="163"/>
      <c r="AF2" s="163"/>
    </row>
    <row r="3" spans="1:32" hidden="1">
      <c r="A3" s="27"/>
      <c r="B3" s="158"/>
      <c r="C3" s="159"/>
      <c r="D3" s="160"/>
      <c r="E3" s="161"/>
      <c r="F3" s="160"/>
      <c r="G3" s="160"/>
      <c r="H3" s="160"/>
      <c r="I3" s="160"/>
      <c r="J3" s="160"/>
      <c r="K3" s="160"/>
      <c r="L3" s="160"/>
      <c r="M3" s="160"/>
      <c r="N3" s="605" t="s">
        <v>107</v>
      </c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5"/>
      <c r="Z3" s="605"/>
      <c r="AA3" s="605"/>
      <c r="AB3" s="605"/>
      <c r="AC3" s="605"/>
      <c r="AD3" s="605"/>
      <c r="AE3" s="605"/>
      <c r="AF3" s="162"/>
    </row>
    <row r="4" spans="1:32" ht="20.25" hidden="1">
      <c r="A4" s="27"/>
      <c r="B4" s="619" t="s">
        <v>108</v>
      </c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184"/>
    </row>
    <row r="5" spans="1:32" ht="20.25" hidden="1">
      <c r="A5" s="27"/>
      <c r="B5" s="619" t="s">
        <v>109</v>
      </c>
      <c r="C5" s="619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19"/>
      <c r="AD5" s="619"/>
      <c r="AE5" s="619"/>
      <c r="AF5" s="184"/>
    </row>
    <row r="6" spans="1:32" ht="25.5" hidden="1">
      <c r="A6" s="27"/>
      <c r="B6" s="178" t="s">
        <v>129</v>
      </c>
      <c r="C6" s="238"/>
      <c r="D6" s="238"/>
      <c r="E6" s="179"/>
      <c r="F6" s="238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5"/>
      <c r="T6" s="165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</row>
    <row r="7" spans="1:32" ht="25.5" hidden="1">
      <c r="A7" s="27"/>
      <c r="B7" s="178" t="s">
        <v>110</v>
      </c>
      <c r="C7" s="238"/>
      <c r="D7" s="238"/>
      <c r="E7" s="179"/>
      <c r="F7" s="238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5"/>
      <c r="T7" s="165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</row>
    <row r="8" spans="1:32" ht="15.75" hidden="1">
      <c r="A8" s="27"/>
      <c r="B8" s="178" t="s">
        <v>133</v>
      </c>
      <c r="C8" s="180"/>
      <c r="D8" s="181"/>
      <c r="E8" s="182"/>
      <c r="F8" s="181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7"/>
      <c r="T8" s="167"/>
      <c r="U8" s="166"/>
      <c r="V8" s="167"/>
      <c r="W8" s="166"/>
      <c r="X8" s="166"/>
      <c r="Y8" s="166"/>
      <c r="Z8" s="166"/>
      <c r="AA8" s="166"/>
      <c r="AB8" s="166"/>
      <c r="AC8" s="166"/>
      <c r="AD8" s="166"/>
      <c r="AE8" s="166"/>
      <c r="AF8" s="166"/>
    </row>
    <row r="9" spans="1:32" ht="15.75" hidden="1">
      <c r="A9" s="27"/>
      <c r="B9" s="183" t="s">
        <v>130</v>
      </c>
      <c r="C9" s="180"/>
      <c r="D9" s="181"/>
      <c r="E9" s="182"/>
      <c r="F9" s="181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7"/>
      <c r="T9" s="167"/>
      <c r="U9" s="166"/>
      <c r="V9" s="167"/>
      <c r="W9" s="166"/>
      <c r="X9" s="166"/>
      <c r="Y9" s="166"/>
      <c r="Z9" s="166"/>
      <c r="AA9" s="166"/>
      <c r="AB9" s="166"/>
      <c r="AC9" s="166"/>
      <c r="AD9" s="166"/>
      <c r="AE9" s="166"/>
      <c r="AF9" s="166"/>
    </row>
    <row r="10" spans="1:32" hidden="1">
      <c r="A10" s="27"/>
    </row>
    <row r="11" spans="1:32" s="133" customFormat="1" ht="25.5" customHeight="1">
      <c r="A11" s="27"/>
      <c r="B11" s="618" t="s">
        <v>18</v>
      </c>
      <c r="C11" s="618" t="s">
        <v>0</v>
      </c>
      <c r="D11" s="612" t="s">
        <v>55</v>
      </c>
      <c r="E11" s="609" t="s">
        <v>94</v>
      </c>
      <c r="F11" s="612" t="s">
        <v>1</v>
      </c>
      <c r="G11" s="612" t="s">
        <v>2</v>
      </c>
      <c r="H11" s="612" t="s">
        <v>3</v>
      </c>
      <c r="I11" s="612" t="s">
        <v>4</v>
      </c>
      <c r="J11" s="648" t="s">
        <v>5</v>
      </c>
      <c r="K11" s="649"/>
      <c r="L11" s="649"/>
      <c r="M11" s="650"/>
      <c r="N11" s="648" t="s">
        <v>6</v>
      </c>
      <c r="O11" s="649"/>
      <c r="P11" s="649"/>
      <c r="Q11" s="650"/>
      <c r="R11" s="612" t="s">
        <v>36</v>
      </c>
      <c r="S11" s="609" t="s">
        <v>94</v>
      </c>
      <c r="T11" s="612" t="s">
        <v>1</v>
      </c>
      <c r="U11" s="612" t="s">
        <v>2</v>
      </c>
      <c r="V11" s="612" t="s">
        <v>3</v>
      </c>
      <c r="W11" s="612" t="s">
        <v>4</v>
      </c>
      <c r="X11" s="645" t="s">
        <v>5</v>
      </c>
      <c r="Y11" s="646"/>
      <c r="Z11" s="646"/>
      <c r="AA11" s="647"/>
      <c r="AB11" s="645" t="s">
        <v>6</v>
      </c>
      <c r="AC11" s="646"/>
      <c r="AD11" s="646"/>
      <c r="AE11" s="647"/>
      <c r="AF11" s="52"/>
    </row>
    <row r="12" spans="1:32" s="133" customFormat="1" ht="0.75" hidden="1" customHeight="1">
      <c r="A12" s="27"/>
      <c r="B12" s="618"/>
      <c r="C12" s="618"/>
      <c r="D12" s="613"/>
      <c r="E12" s="610"/>
      <c r="F12" s="613"/>
      <c r="G12" s="613"/>
      <c r="H12" s="613"/>
      <c r="I12" s="613"/>
      <c r="J12" s="651"/>
      <c r="K12" s="652"/>
      <c r="L12" s="652"/>
      <c r="M12" s="653"/>
      <c r="N12" s="651"/>
      <c r="O12" s="652"/>
      <c r="P12" s="652"/>
      <c r="Q12" s="653"/>
      <c r="R12" s="613"/>
      <c r="S12" s="610"/>
      <c r="T12" s="613"/>
      <c r="U12" s="613"/>
      <c r="V12" s="613"/>
      <c r="W12" s="613"/>
      <c r="X12" s="531"/>
      <c r="Y12" s="531"/>
      <c r="Z12" s="531"/>
      <c r="AA12" s="531"/>
      <c r="AB12" s="531"/>
      <c r="AC12" s="531"/>
      <c r="AD12" s="531"/>
      <c r="AE12" s="531"/>
      <c r="AF12" s="52"/>
    </row>
    <row r="13" spans="1:32" s="133" customFormat="1" ht="15" hidden="1" customHeight="1">
      <c r="A13" s="27"/>
      <c r="B13" s="618"/>
      <c r="C13" s="618"/>
      <c r="D13" s="613"/>
      <c r="E13" s="610"/>
      <c r="F13" s="613"/>
      <c r="G13" s="613"/>
      <c r="H13" s="613"/>
      <c r="I13" s="613"/>
      <c r="J13" s="654"/>
      <c r="K13" s="655"/>
      <c r="L13" s="655"/>
      <c r="M13" s="656"/>
      <c r="N13" s="654"/>
      <c r="O13" s="655"/>
      <c r="P13" s="655"/>
      <c r="Q13" s="656"/>
      <c r="R13" s="613"/>
      <c r="S13" s="610"/>
      <c r="T13" s="613"/>
      <c r="U13" s="613"/>
      <c r="V13" s="613"/>
      <c r="W13" s="613"/>
      <c r="X13" s="531"/>
      <c r="Y13" s="531"/>
      <c r="Z13" s="531"/>
      <c r="AA13" s="531"/>
      <c r="AB13" s="531"/>
      <c r="AC13" s="531"/>
      <c r="AD13" s="531"/>
      <c r="AE13" s="531"/>
      <c r="AF13" s="52"/>
    </row>
    <row r="14" spans="1:32" s="133" customFormat="1" ht="17.25" hidden="1" customHeight="1">
      <c r="A14" s="27"/>
      <c r="B14" s="530"/>
      <c r="C14" s="530"/>
      <c r="D14" s="613"/>
      <c r="E14" s="610"/>
      <c r="F14" s="613"/>
      <c r="G14" s="613"/>
      <c r="H14" s="613"/>
      <c r="I14" s="613"/>
      <c r="J14" s="537"/>
      <c r="K14" s="537"/>
      <c r="L14" s="537"/>
      <c r="M14" s="537"/>
      <c r="N14" s="537"/>
      <c r="O14" s="537"/>
      <c r="P14" s="537"/>
      <c r="Q14" s="537"/>
      <c r="R14" s="613"/>
      <c r="S14" s="610"/>
      <c r="T14" s="613"/>
      <c r="U14" s="613"/>
      <c r="V14" s="613"/>
      <c r="W14" s="613"/>
      <c r="X14" s="537"/>
      <c r="Y14" s="537"/>
      <c r="Z14" s="537"/>
      <c r="AA14" s="537"/>
      <c r="AB14" s="537"/>
      <c r="AC14" s="537"/>
      <c r="AD14" s="537"/>
      <c r="AE14" s="537"/>
      <c r="AF14" s="52"/>
    </row>
    <row r="15" spans="1:32" s="133" customFormat="1" ht="25.5">
      <c r="A15" s="27"/>
      <c r="B15" s="543" t="s">
        <v>25</v>
      </c>
      <c r="C15" s="544" t="s">
        <v>19</v>
      </c>
      <c r="D15" s="614"/>
      <c r="E15" s="611"/>
      <c r="F15" s="614"/>
      <c r="G15" s="614"/>
      <c r="H15" s="614"/>
      <c r="I15" s="614"/>
      <c r="J15" s="537" t="s">
        <v>7</v>
      </c>
      <c r="K15" s="537" t="s">
        <v>8</v>
      </c>
      <c r="L15" s="537" t="s">
        <v>9</v>
      </c>
      <c r="M15" s="537" t="s">
        <v>10</v>
      </c>
      <c r="N15" s="537" t="s">
        <v>11</v>
      </c>
      <c r="O15" s="537" t="s">
        <v>12</v>
      </c>
      <c r="P15" s="537" t="s">
        <v>13</v>
      </c>
      <c r="Q15" s="537" t="s">
        <v>14</v>
      </c>
      <c r="R15" s="614"/>
      <c r="S15" s="611"/>
      <c r="T15" s="614"/>
      <c r="U15" s="614"/>
      <c r="V15" s="614"/>
      <c r="W15" s="614"/>
      <c r="X15" s="537" t="s">
        <v>7</v>
      </c>
      <c r="Y15" s="537" t="s">
        <v>8</v>
      </c>
      <c r="Z15" s="537" t="s">
        <v>9</v>
      </c>
      <c r="AA15" s="537" t="s">
        <v>10</v>
      </c>
      <c r="AB15" s="537" t="s">
        <v>11</v>
      </c>
      <c r="AC15" s="537" t="s">
        <v>12</v>
      </c>
      <c r="AD15" s="537" t="s">
        <v>13</v>
      </c>
      <c r="AE15" s="537" t="s">
        <v>14</v>
      </c>
      <c r="AF15" s="52"/>
    </row>
    <row r="16" spans="1:32" s="13" customFormat="1" ht="51">
      <c r="A16" s="28"/>
      <c r="B16" s="530" t="s">
        <v>85</v>
      </c>
      <c r="C16" s="530" t="s">
        <v>52</v>
      </c>
      <c r="D16" s="536">
        <v>160</v>
      </c>
      <c r="E16" s="382">
        <v>13</v>
      </c>
      <c r="F16" s="536">
        <v>3.9</v>
      </c>
      <c r="G16" s="536">
        <v>5.27</v>
      </c>
      <c r="H16" s="536">
        <v>13.09</v>
      </c>
      <c r="I16" s="536">
        <v>255.4</v>
      </c>
      <c r="J16" s="383">
        <v>6.2E-2</v>
      </c>
      <c r="K16" s="383">
        <v>0.43099999999999999</v>
      </c>
      <c r="L16" s="383"/>
      <c r="M16" s="383"/>
      <c r="N16" s="383">
        <v>101.77</v>
      </c>
      <c r="O16" s="383"/>
      <c r="P16" s="383"/>
      <c r="Q16" s="383">
        <v>0.38400000000000001</v>
      </c>
      <c r="R16" s="536">
        <v>210</v>
      </c>
      <c r="S16" s="382">
        <v>14</v>
      </c>
      <c r="T16" s="536">
        <v>11.53</v>
      </c>
      <c r="U16" s="536">
        <v>12.03</v>
      </c>
      <c r="V16" s="536">
        <v>13</v>
      </c>
      <c r="W16" s="536">
        <v>300.92</v>
      </c>
      <c r="X16" s="383">
        <v>8.2000000000000003E-2</v>
      </c>
      <c r="Y16" s="383">
        <v>0.57299999999999995</v>
      </c>
      <c r="Z16" s="383"/>
      <c r="AA16" s="367"/>
      <c r="AB16" s="367">
        <v>135.62</v>
      </c>
      <c r="AC16" s="367"/>
      <c r="AD16" s="367"/>
      <c r="AE16" s="375">
        <v>0.51200000000000001</v>
      </c>
      <c r="AF16" s="120"/>
    </row>
    <row r="17" spans="1:34" s="193" customFormat="1" ht="30">
      <c r="A17" s="187"/>
      <c r="B17" s="384" t="s">
        <v>78</v>
      </c>
      <c r="C17" s="545" t="s">
        <v>21</v>
      </c>
      <c r="D17" s="533">
        <v>200</v>
      </c>
      <c r="E17" s="539">
        <v>7.31</v>
      </c>
      <c r="F17" s="533">
        <v>4.8</v>
      </c>
      <c r="G17" s="533">
        <v>4.8</v>
      </c>
      <c r="H17" s="533">
        <v>34.4</v>
      </c>
      <c r="I17" s="533">
        <v>195.6</v>
      </c>
      <c r="J17" s="388">
        <v>1.59</v>
      </c>
      <c r="K17" s="388">
        <v>0.06</v>
      </c>
      <c r="L17" s="388">
        <v>0.19</v>
      </c>
      <c r="M17" s="388">
        <v>0.17</v>
      </c>
      <c r="N17" s="388">
        <v>152.22</v>
      </c>
      <c r="O17" s="388">
        <v>21.34</v>
      </c>
      <c r="P17" s="388">
        <v>124.56</v>
      </c>
      <c r="Q17" s="388">
        <v>0.48</v>
      </c>
      <c r="R17" s="533">
        <v>200</v>
      </c>
      <c r="S17" s="539">
        <f>E17</f>
        <v>7.31</v>
      </c>
      <c r="T17" s="533">
        <f>F17</f>
        <v>4.8</v>
      </c>
      <c r="U17" s="533">
        <f>G17</f>
        <v>4.8</v>
      </c>
      <c r="V17" s="382">
        <v>30.4</v>
      </c>
      <c r="W17" s="536">
        <v>189.6</v>
      </c>
      <c r="X17" s="388">
        <v>1.59</v>
      </c>
      <c r="Y17" s="388">
        <v>0.06</v>
      </c>
      <c r="Z17" s="388">
        <v>0.19</v>
      </c>
      <c r="AA17" s="388">
        <v>0.17</v>
      </c>
      <c r="AB17" s="388">
        <v>152.22</v>
      </c>
      <c r="AC17" s="388">
        <v>21.34</v>
      </c>
      <c r="AD17" s="388">
        <v>124.56</v>
      </c>
      <c r="AE17" s="546">
        <v>0.48</v>
      </c>
      <c r="AF17" s="245"/>
    </row>
    <row r="18" spans="1:34" s="193" customFormat="1" ht="25.5">
      <c r="A18" s="187"/>
      <c r="B18" s="547" t="s">
        <v>58</v>
      </c>
      <c r="C18" s="369" t="s">
        <v>113</v>
      </c>
      <c r="D18" s="392">
        <v>100</v>
      </c>
      <c r="E18" s="393">
        <v>27.62</v>
      </c>
      <c r="F18" s="392">
        <v>0.2</v>
      </c>
      <c r="G18" s="392">
        <v>0.2</v>
      </c>
      <c r="H18" s="392">
        <v>24.9</v>
      </c>
      <c r="I18" s="392">
        <v>65</v>
      </c>
      <c r="J18" s="394">
        <v>1.4999999999999999E-2</v>
      </c>
      <c r="K18" s="394">
        <v>5</v>
      </c>
      <c r="L18" s="394">
        <v>2.5</v>
      </c>
      <c r="M18" s="394">
        <v>0.1</v>
      </c>
      <c r="N18" s="394">
        <v>8</v>
      </c>
      <c r="O18" s="394">
        <v>0.2</v>
      </c>
      <c r="P18" s="394">
        <v>4.5</v>
      </c>
      <c r="Q18" s="394">
        <v>1.1000000000000001</v>
      </c>
      <c r="R18" s="392">
        <v>100</v>
      </c>
      <c r="S18" s="393">
        <f>E18</f>
        <v>27.62</v>
      </c>
      <c r="T18" s="392">
        <v>0.2</v>
      </c>
      <c r="U18" s="392">
        <v>0.2</v>
      </c>
      <c r="V18" s="392">
        <v>16.28</v>
      </c>
      <c r="W18" s="392">
        <v>120</v>
      </c>
      <c r="X18" s="394">
        <v>1.4999999999999999E-2</v>
      </c>
      <c r="Y18" s="394">
        <v>5</v>
      </c>
      <c r="Z18" s="394">
        <v>2.5</v>
      </c>
      <c r="AA18" s="394">
        <v>0.1</v>
      </c>
      <c r="AB18" s="394">
        <v>8</v>
      </c>
      <c r="AC18" s="394">
        <v>0.2</v>
      </c>
      <c r="AD18" s="394">
        <v>4.5</v>
      </c>
      <c r="AE18" s="395">
        <v>1.1000000000000001</v>
      </c>
      <c r="AF18" s="245"/>
      <c r="AH18" s="247">
        <f>57.1-E21</f>
        <v>0</v>
      </c>
    </row>
    <row r="19" spans="1:34" s="193" customFormat="1" ht="25.5">
      <c r="A19" s="187"/>
      <c r="B19" s="547" t="s">
        <v>56</v>
      </c>
      <c r="C19" s="384" t="s">
        <v>20</v>
      </c>
      <c r="D19" s="534">
        <v>40</v>
      </c>
      <c r="E19" s="540">
        <v>1.67</v>
      </c>
      <c r="F19" s="392">
        <v>1.2</v>
      </c>
      <c r="G19" s="392">
        <v>0.4</v>
      </c>
      <c r="H19" s="392">
        <v>1.1000000000000001</v>
      </c>
      <c r="I19" s="480">
        <v>19</v>
      </c>
      <c r="J19" s="390">
        <v>0.08</v>
      </c>
      <c r="K19" s="390">
        <v>0</v>
      </c>
      <c r="L19" s="390">
        <v>0</v>
      </c>
      <c r="M19" s="390">
        <v>0.4</v>
      </c>
      <c r="N19" s="390">
        <v>9.1999999999999993</v>
      </c>
      <c r="O19" s="390">
        <v>13.2</v>
      </c>
      <c r="P19" s="390">
        <v>33.6</v>
      </c>
      <c r="Q19" s="390">
        <v>0.76</v>
      </c>
      <c r="R19" s="534">
        <v>40</v>
      </c>
      <c r="S19" s="540">
        <f>E19</f>
        <v>1.67</v>
      </c>
      <c r="T19" s="392">
        <v>1.2</v>
      </c>
      <c r="U19" s="392">
        <v>0.4</v>
      </c>
      <c r="V19" s="392">
        <v>1.1000000000000001</v>
      </c>
      <c r="W19" s="480">
        <v>23</v>
      </c>
      <c r="X19" s="390">
        <v>0.08</v>
      </c>
      <c r="Y19" s="390">
        <v>0</v>
      </c>
      <c r="Z19" s="390">
        <v>0</v>
      </c>
      <c r="AA19" s="390">
        <v>0.4</v>
      </c>
      <c r="AB19" s="390">
        <v>9.1999999999999993</v>
      </c>
      <c r="AC19" s="390">
        <v>13.2</v>
      </c>
      <c r="AD19" s="390">
        <v>33.6</v>
      </c>
      <c r="AE19" s="391">
        <v>0.76</v>
      </c>
      <c r="AF19" s="245"/>
    </row>
    <row r="20" spans="1:34" s="193" customFormat="1" ht="21">
      <c r="A20" s="187"/>
      <c r="B20" s="384" t="s">
        <v>86</v>
      </c>
      <c r="C20" s="384" t="s">
        <v>53</v>
      </c>
      <c r="D20" s="534">
        <v>40</v>
      </c>
      <c r="E20" s="540">
        <v>7.5</v>
      </c>
      <c r="F20" s="534">
        <v>5.0999999999999996</v>
      </c>
      <c r="G20" s="534">
        <v>4.5999999999999996</v>
      </c>
      <c r="H20" s="534">
        <v>0.3</v>
      </c>
      <c r="I20" s="534">
        <v>42.8</v>
      </c>
      <c r="J20" s="390">
        <v>0.03</v>
      </c>
      <c r="K20" s="390">
        <v>0</v>
      </c>
      <c r="L20" s="390">
        <v>0</v>
      </c>
      <c r="M20" s="390">
        <v>0</v>
      </c>
      <c r="N20" s="390">
        <v>22</v>
      </c>
      <c r="O20" s="390">
        <v>0</v>
      </c>
      <c r="P20" s="390">
        <v>0</v>
      </c>
      <c r="Q20" s="390">
        <v>1</v>
      </c>
      <c r="R20" s="534">
        <v>40</v>
      </c>
      <c r="S20" s="540">
        <f>E20</f>
        <v>7.5</v>
      </c>
      <c r="T20" s="534">
        <f>F20</f>
        <v>5.0999999999999996</v>
      </c>
      <c r="U20" s="534">
        <f>G20</f>
        <v>4.5999999999999996</v>
      </c>
      <c r="V20" s="534">
        <f>H20</f>
        <v>0.3</v>
      </c>
      <c r="W20" s="534">
        <f>I20</f>
        <v>42.8</v>
      </c>
      <c r="X20" s="390">
        <v>0.03</v>
      </c>
      <c r="Y20" s="390">
        <v>0</v>
      </c>
      <c r="Z20" s="390">
        <v>0</v>
      </c>
      <c r="AA20" s="390">
        <v>0</v>
      </c>
      <c r="AB20" s="390">
        <v>22</v>
      </c>
      <c r="AC20" s="390">
        <v>0</v>
      </c>
      <c r="AD20" s="390">
        <v>0</v>
      </c>
      <c r="AE20" s="548">
        <v>1</v>
      </c>
      <c r="AF20" s="245"/>
    </row>
    <row r="21" spans="1:34" s="211" customFormat="1">
      <c r="A21" s="268"/>
      <c r="B21" s="452"/>
      <c r="C21" s="481"/>
      <c r="D21" s="398">
        <f t="shared" ref="D21:I21" si="0">SUM(D16:D20)</f>
        <v>540</v>
      </c>
      <c r="E21" s="399">
        <f t="shared" si="0"/>
        <v>57.1</v>
      </c>
      <c r="F21" s="398">
        <f t="shared" si="0"/>
        <v>15.199999999999998</v>
      </c>
      <c r="G21" s="398">
        <f t="shared" si="0"/>
        <v>15.27</v>
      </c>
      <c r="H21" s="398">
        <f t="shared" si="0"/>
        <v>73.789999999999978</v>
      </c>
      <c r="I21" s="398">
        <f t="shared" si="0"/>
        <v>577.79999999999995</v>
      </c>
      <c r="J21" s="549"/>
      <c r="K21" s="549"/>
      <c r="L21" s="549"/>
      <c r="M21" s="549"/>
      <c r="N21" s="549"/>
      <c r="O21" s="549"/>
      <c r="P21" s="549"/>
      <c r="Q21" s="549"/>
      <c r="R21" s="398">
        <f t="shared" ref="R21:W21" si="1">SUM(R16:R20)</f>
        <v>590</v>
      </c>
      <c r="S21" s="399">
        <f t="shared" si="1"/>
        <v>58.1</v>
      </c>
      <c r="T21" s="398">
        <f t="shared" si="1"/>
        <v>22.83</v>
      </c>
      <c r="U21" s="398">
        <f t="shared" si="1"/>
        <v>22.029999999999994</v>
      </c>
      <c r="V21" s="398">
        <f t="shared" si="1"/>
        <v>61.08</v>
      </c>
      <c r="W21" s="398">
        <f t="shared" si="1"/>
        <v>676.31999999999994</v>
      </c>
      <c r="X21" s="549"/>
      <c r="Y21" s="549"/>
      <c r="Z21" s="549"/>
      <c r="AA21" s="550"/>
      <c r="AB21" s="550"/>
      <c r="AC21" s="550"/>
      <c r="AD21" s="550"/>
      <c r="AE21" s="485"/>
      <c r="AF21" s="277"/>
      <c r="AG21" s="211">
        <v>544</v>
      </c>
      <c r="AH21" s="211">
        <f>AG21-W21</f>
        <v>-132.31999999999994</v>
      </c>
    </row>
    <row r="22" spans="1:34" s="13" customFormat="1">
      <c r="A22" s="28"/>
      <c r="B22" s="197"/>
      <c r="C22" s="477" t="s">
        <v>143</v>
      </c>
      <c r="D22" s="542"/>
      <c r="E22" s="538"/>
      <c r="F22" s="523"/>
      <c r="G22" s="523"/>
      <c r="H22" s="523"/>
      <c r="I22" s="523"/>
      <c r="J22" s="551"/>
      <c r="K22" s="551"/>
      <c r="L22" s="551"/>
      <c r="M22" s="551"/>
      <c r="N22" s="551"/>
      <c r="O22" s="551"/>
      <c r="P22" s="551"/>
      <c r="Q22" s="551"/>
      <c r="R22" s="532"/>
      <c r="S22" s="538"/>
      <c r="T22" s="523"/>
      <c r="U22" s="523"/>
      <c r="V22" s="523"/>
      <c r="W22" s="523"/>
      <c r="X22" s="551"/>
      <c r="Y22" s="551"/>
      <c r="Z22" s="551"/>
      <c r="AA22" s="552"/>
      <c r="AB22" s="552"/>
      <c r="AC22" s="552"/>
      <c r="AD22" s="552"/>
      <c r="AE22" s="478"/>
      <c r="AF22" s="120"/>
    </row>
    <row r="23" spans="1:34" s="59" customFormat="1" ht="38.25">
      <c r="A23" s="61"/>
      <c r="B23" s="530" t="s">
        <v>72</v>
      </c>
      <c r="C23" s="530" t="s">
        <v>40</v>
      </c>
      <c r="D23" s="365">
        <v>200</v>
      </c>
      <c r="E23" s="393">
        <v>4.13</v>
      </c>
      <c r="F23" s="535">
        <v>1.36</v>
      </c>
      <c r="G23" s="535"/>
      <c r="H23" s="535">
        <v>22.02</v>
      </c>
      <c r="I23" s="535">
        <v>116.19</v>
      </c>
      <c r="J23" s="367"/>
      <c r="K23" s="367"/>
      <c r="L23" s="367"/>
      <c r="M23" s="367"/>
      <c r="N23" s="367">
        <v>1</v>
      </c>
      <c r="O23" s="367"/>
      <c r="P23" s="367"/>
      <c r="Q23" s="367">
        <v>0.1</v>
      </c>
      <c r="R23" s="365">
        <v>200</v>
      </c>
      <c r="S23" s="535">
        <v>1.36</v>
      </c>
      <c r="T23" s="535"/>
      <c r="U23" s="535">
        <v>22.02</v>
      </c>
      <c r="V23" s="535">
        <v>116.19</v>
      </c>
      <c r="W23" s="367"/>
      <c r="X23" s="367"/>
      <c r="Y23" s="367"/>
      <c r="Z23" s="367"/>
      <c r="AA23" s="367">
        <v>1</v>
      </c>
      <c r="AB23" s="367"/>
      <c r="AC23" s="367"/>
      <c r="AD23" s="375">
        <v>0.1</v>
      </c>
      <c r="AE23" s="553">
        <v>0.9</v>
      </c>
      <c r="AF23" s="118"/>
    </row>
    <row r="24" spans="1:34" s="13" customFormat="1" ht="25.5">
      <c r="A24" s="28"/>
      <c r="B24" s="359" t="s">
        <v>65</v>
      </c>
      <c r="C24" s="530" t="s">
        <v>38</v>
      </c>
      <c r="D24" s="365">
        <v>50</v>
      </c>
      <c r="E24" s="554">
        <v>15.03</v>
      </c>
      <c r="F24" s="535">
        <v>12</v>
      </c>
      <c r="G24" s="535">
        <v>1.45</v>
      </c>
      <c r="H24" s="535">
        <v>21</v>
      </c>
      <c r="I24" s="535">
        <v>193.93</v>
      </c>
      <c r="J24" s="367">
        <v>0.24</v>
      </c>
      <c r="K24" s="367"/>
      <c r="L24" s="367"/>
      <c r="M24" s="367">
        <v>1.2</v>
      </c>
      <c r="N24" s="367">
        <v>27.6</v>
      </c>
      <c r="O24" s="367">
        <v>100.8</v>
      </c>
      <c r="P24" s="367">
        <v>39.6</v>
      </c>
      <c r="Q24" s="367">
        <v>2.2799999999999998</v>
      </c>
      <c r="R24" s="365">
        <v>100</v>
      </c>
      <c r="S24" s="535">
        <v>12</v>
      </c>
      <c r="T24" s="535">
        <v>1.45</v>
      </c>
      <c r="U24" s="535">
        <v>21</v>
      </c>
      <c r="V24" s="535">
        <v>383.27</v>
      </c>
      <c r="W24" s="367">
        <v>0.24</v>
      </c>
      <c r="X24" s="367"/>
      <c r="Y24" s="367"/>
      <c r="Z24" s="367">
        <v>1.2</v>
      </c>
      <c r="AA24" s="367">
        <v>27.6</v>
      </c>
      <c r="AB24" s="367">
        <v>100.8</v>
      </c>
      <c r="AC24" s="367">
        <v>39.6</v>
      </c>
      <c r="AD24" s="367">
        <v>2.2799999999999998</v>
      </c>
      <c r="AE24" s="440">
        <v>1</v>
      </c>
      <c r="AF24" s="120"/>
    </row>
    <row r="25" spans="1:34" s="16" customFormat="1" ht="24.75" customHeight="1">
      <c r="A25" s="31"/>
      <c r="B25" s="430" t="s">
        <v>58</v>
      </c>
      <c r="C25" s="530" t="s">
        <v>43</v>
      </c>
      <c r="D25" s="365">
        <v>100</v>
      </c>
      <c r="E25" s="407">
        <v>20.67</v>
      </c>
      <c r="F25" s="535">
        <v>0.2</v>
      </c>
      <c r="G25" s="535">
        <v>0.2</v>
      </c>
      <c r="H25" s="535">
        <v>10</v>
      </c>
      <c r="I25" s="535">
        <v>70</v>
      </c>
      <c r="J25" s="367">
        <v>1.4999999999999999E-2</v>
      </c>
      <c r="K25" s="367">
        <v>5</v>
      </c>
      <c r="L25" s="367">
        <v>2.5</v>
      </c>
      <c r="M25" s="367">
        <v>0.1</v>
      </c>
      <c r="N25" s="367">
        <v>8</v>
      </c>
      <c r="O25" s="367">
        <v>0.2</v>
      </c>
      <c r="P25" s="367">
        <v>4.5</v>
      </c>
      <c r="Q25" s="367">
        <v>1.1000000000000001</v>
      </c>
      <c r="R25" s="365">
        <v>100</v>
      </c>
      <c r="S25" s="535">
        <v>0.2</v>
      </c>
      <c r="T25" s="535">
        <v>0.2</v>
      </c>
      <c r="U25" s="535">
        <v>10</v>
      </c>
      <c r="V25" s="535">
        <v>120</v>
      </c>
      <c r="W25" s="367">
        <v>1.4999999999999999E-2</v>
      </c>
      <c r="X25" s="367">
        <v>5</v>
      </c>
      <c r="Y25" s="367">
        <v>2.5</v>
      </c>
      <c r="Z25" s="367">
        <v>0.1</v>
      </c>
      <c r="AA25" s="367">
        <v>8</v>
      </c>
      <c r="AB25" s="367">
        <v>0.2</v>
      </c>
      <c r="AC25" s="367">
        <v>4.5</v>
      </c>
      <c r="AD25" s="375">
        <v>1.1000000000000001</v>
      </c>
      <c r="AE25" s="555">
        <v>1.2</v>
      </c>
      <c r="AF25" s="116"/>
    </row>
    <row r="26" spans="1:34" s="16" customFormat="1" hidden="1">
      <c r="A26" s="31"/>
      <c r="B26" s="359"/>
      <c r="C26" s="359"/>
      <c r="D26" s="536"/>
      <c r="E26" s="382"/>
      <c r="F26" s="536"/>
      <c r="G26" s="536"/>
      <c r="H26" s="536"/>
      <c r="I26" s="536"/>
      <c r="J26" s="383"/>
      <c r="K26" s="383"/>
      <c r="L26" s="383"/>
      <c r="M26" s="383"/>
      <c r="N26" s="383"/>
      <c r="O26" s="383"/>
      <c r="P26" s="383"/>
      <c r="Q26" s="383"/>
      <c r="R26" s="536"/>
      <c r="S26" s="382"/>
      <c r="T26" s="536"/>
      <c r="U26" s="536"/>
      <c r="V26" s="536"/>
      <c r="W26" s="536"/>
      <c r="X26" s="383"/>
      <c r="Y26" s="383"/>
      <c r="Z26" s="383"/>
      <c r="AA26" s="363"/>
      <c r="AB26" s="363"/>
      <c r="AC26" s="363"/>
      <c r="AD26" s="363"/>
      <c r="AE26" s="424"/>
      <c r="AF26" s="116"/>
    </row>
    <row r="27" spans="1:34" s="16" customFormat="1" hidden="1">
      <c r="A27" s="31"/>
      <c r="B27" s="530"/>
      <c r="C27" s="530"/>
      <c r="D27" s="536"/>
      <c r="E27" s="382"/>
      <c r="F27" s="536"/>
      <c r="G27" s="536"/>
      <c r="H27" s="536"/>
      <c r="I27" s="536"/>
      <c r="J27" s="383"/>
      <c r="K27" s="383"/>
      <c r="L27" s="383"/>
      <c r="M27" s="383"/>
      <c r="N27" s="383"/>
      <c r="O27" s="383"/>
      <c r="P27" s="383"/>
      <c r="Q27" s="383"/>
      <c r="R27" s="536"/>
      <c r="S27" s="382"/>
      <c r="T27" s="536"/>
      <c r="U27" s="536"/>
      <c r="V27" s="536"/>
      <c r="W27" s="536"/>
      <c r="X27" s="383"/>
      <c r="Y27" s="383"/>
      <c r="Z27" s="383"/>
      <c r="AA27" s="367"/>
      <c r="AB27" s="367"/>
      <c r="AC27" s="367"/>
      <c r="AD27" s="367"/>
      <c r="AE27" s="375"/>
      <c r="AF27" s="116"/>
    </row>
    <row r="28" spans="1:34" s="16" customFormat="1" hidden="1">
      <c r="A28" s="31"/>
      <c r="B28" s="556"/>
      <c r="C28" s="530"/>
      <c r="D28" s="536"/>
      <c r="E28" s="382"/>
      <c r="F28" s="536"/>
      <c r="G28" s="536"/>
      <c r="H28" s="536"/>
      <c r="I28" s="536"/>
      <c r="J28" s="383"/>
      <c r="K28" s="383"/>
      <c r="L28" s="383"/>
      <c r="M28" s="383"/>
      <c r="N28" s="383"/>
      <c r="O28" s="383"/>
      <c r="P28" s="383"/>
      <c r="Q28" s="383"/>
      <c r="R28" s="536"/>
      <c r="S28" s="382"/>
      <c r="T28" s="536"/>
      <c r="U28" s="536"/>
      <c r="V28" s="536"/>
      <c r="W28" s="536"/>
      <c r="X28" s="383"/>
      <c r="Y28" s="383"/>
      <c r="Z28" s="383"/>
      <c r="AA28" s="367"/>
      <c r="AB28" s="367"/>
      <c r="AC28" s="367"/>
      <c r="AD28" s="367"/>
      <c r="AE28" s="375"/>
      <c r="AF28" s="116"/>
    </row>
    <row r="29" spans="1:34" s="133" customFormat="1" hidden="1">
      <c r="A29" s="27"/>
      <c r="B29" s="530"/>
      <c r="C29" s="368"/>
      <c r="D29" s="534"/>
      <c r="E29" s="540"/>
      <c r="F29" s="536"/>
      <c r="G29" s="536"/>
      <c r="H29" s="536"/>
      <c r="I29" s="557"/>
      <c r="J29" s="390"/>
      <c r="K29" s="390"/>
      <c r="L29" s="390"/>
      <c r="M29" s="390"/>
      <c r="N29" s="390"/>
      <c r="O29" s="390"/>
      <c r="P29" s="390"/>
      <c r="Q29" s="390"/>
      <c r="R29" s="534"/>
      <c r="S29" s="540"/>
      <c r="T29" s="536"/>
      <c r="U29" s="536"/>
      <c r="V29" s="536"/>
      <c r="W29" s="557"/>
      <c r="X29" s="390"/>
      <c r="Y29" s="390"/>
      <c r="Z29" s="390"/>
      <c r="AA29" s="443"/>
      <c r="AB29" s="443"/>
      <c r="AC29" s="443"/>
      <c r="AD29" s="443"/>
      <c r="AE29" s="444"/>
      <c r="AF29" s="52"/>
    </row>
    <row r="30" spans="1:34" s="1" customFormat="1">
      <c r="A30" s="276"/>
      <c r="B30" s="558"/>
      <c r="C30" s="558"/>
      <c r="D30" s="508">
        <f t="shared" ref="D30:I30" si="2">SUM(D23:D29)</f>
        <v>350</v>
      </c>
      <c r="E30" s="559">
        <f t="shared" si="2"/>
        <v>39.83</v>
      </c>
      <c r="F30" s="508">
        <f t="shared" si="2"/>
        <v>13.559999999999999</v>
      </c>
      <c r="G30" s="508">
        <f t="shared" si="2"/>
        <v>1.65</v>
      </c>
      <c r="H30" s="508">
        <f t="shared" si="2"/>
        <v>53.019999999999996</v>
      </c>
      <c r="I30" s="508">
        <f t="shared" si="2"/>
        <v>380.12</v>
      </c>
      <c r="J30" s="509"/>
      <c r="K30" s="509"/>
      <c r="L30" s="509"/>
      <c r="M30" s="509"/>
      <c r="N30" s="509"/>
      <c r="O30" s="509"/>
      <c r="P30" s="509"/>
      <c r="Q30" s="509"/>
      <c r="R30" s="508">
        <f t="shared" ref="R30:W30" si="3">SUM(R23:R29)</f>
        <v>400</v>
      </c>
      <c r="S30" s="559">
        <f t="shared" si="3"/>
        <v>13.559999999999999</v>
      </c>
      <c r="T30" s="508">
        <f t="shared" si="3"/>
        <v>1.65</v>
      </c>
      <c r="U30" s="508">
        <f t="shared" si="3"/>
        <v>53.019999999999996</v>
      </c>
      <c r="V30" s="508">
        <f t="shared" si="3"/>
        <v>619.46</v>
      </c>
      <c r="W30" s="508">
        <f t="shared" si="3"/>
        <v>0.255</v>
      </c>
      <c r="X30" s="509"/>
      <c r="Y30" s="509"/>
      <c r="Z30" s="509"/>
      <c r="AA30" s="560"/>
      <c r="AB30" s="560"/>
      <c r="AC30" s="560"/>
      <c r="AD30" s="560"/>
      <c r="AE30" s="561"/>
      <c r="AF30" s="72"/>
    </row>
    <row r="31" spans="1:34" s="133" customFormat="1">
      <c r="A31" s="27"/>
      <c r="B31" s="630" t="s">
        <v>17</v>
      </c>
      <c r="C31" s="632"/>
      <c r="D31" s="536"/>
      <c r="E31" s="382"/>
      <c r="F31" s="536">
        <f>F30+F21</f>
        <v>28.759999999999998</v>
      </c>
      <c r="G31" s="536">
        <f>G30+G21</f>
        <v>16.919999999999998</v>
      </c>
      <c r="H31" s="536">
        <f>H30+H21</f>
        <v>126.80999999999997</v>
      </c>
      <c r="I31" s="536">
        <f>I30+I21</f>
        <v>957.92</v>
      </c>
      <c r="J31" s="383"/>
      <c r="K31" s="383"/>
      <c r="L31" s="383"/>
      <c r="M31" s="383"/>
      <c r="N31" s="383"/>
      <c r="O31" s="383"/>
      <c r="P31" s="383"/>
      <c r="Q31" s="383"/>
      <c r="R31" s="536"/>
      <c r="S31" s="491"/>
      <c r="T31" s="492">
        <f>T30+T21</f>
        <v>24.479999999999997</v>
      </c>
      <c r="U31" s="492">
        <f>U30+U21</f>
        <v>75.049999999999983</v>
      </c>
      <c r="V31" s="492">
        <f>V30+V21</f>
        <v>680.54000000000008</v>
      </c>
      <c r="W31" s="492">
        <f>W30+W21</f>
        <v>676.57499999999993</v>
      </c>
      <c r="X31" s="383"/>
      <c r="Y31" s="383"/>
      <c r="Z31" s="383"/>
      <c r="AA31" s="367"/>
      <c r="AB31" s="367"/>
      <c r="AC31" s="367"/>
      <c r="AD31" s="367"/>
      <c r="AE31" s="375"/>
      <c r="AF31" s="52"/>
      <c r="AG31" s="133">
        <v>1632</v>
      </c>
      <c r="AH31" s="133">
        <f>AG31-W31</f>
        <v>955.42500000000007</v>
      </c>
    </row>
    <row r="32" spans="1:34" s="133" customFormat="1">
      <c r="B32" s="52"/>
      <c r="C32" s="52"/>
      <c r="D32" s="334"/>
      <c r="E32" s="335"/>
      <c r="F32" s="322" t="s">
        <v>102</v>
      </c>
      <c r="G32" s="322" t="s">
        <v>103</v>
      </c>
      <c r="H32" s="322" t="s">
        <v>104</v>
      </c>
      <c r="I32" s="322" t="s">
        <v>105</v>
      </c>
      <c r="J32" s="336"/>
      <c r="K32" s="336"/>
      <c r="L32" s="336"/>
      <c r="M32" s="336"/>
      <c r="N32" s="336"/>
      <c r="O32" s="336"/>
      <c r="P32" s="336"/>
      <c r="Q32" s="336"/>
      <c r="R32" s="336"/>
      <c r="S32" s="335"/>
      <c r="T32" s="322" t="s">
        <v>138</v>
      </c>
      <c r="U32" s="322" t="s">
        <v>139</v>
      </c>
      <c r="V32" s="322" t="s">
        <v>140</v>
      </c>
      <c r="W32" s="322" t="s">
        <v>141</v>
      </c>
      <c r="X32" s="336"/>
      <c r="Y32" s="336"/>
      <c r="Z32" s="336"/>
      <c r="AA32" s="73"/>
      <c r="AB32" s="52"/>
      <c r="AC32" s="52"/>
      <c r="AD32" s="52"/>
      <c r="AE32" s="52"/>
      <c r="AF32" s="52"/>
    </row>
    <row r="33" spans="2:32" s="133" customFormat="1">
      <c r="B33" s="52"/>
      <c r="C33" s="52"/>
      <c r="D33" s="52"/>
      <c r="E33" s="176"/>
      <c r="F33" s="96"/>
      <c r="G33" s="96"/>
      <c r="H33" s="96"/>
      <c r="I33" s="96"/>
      <c r="J33" s="73"/>
      <c r="K33" s="73"/>
      <c r="L33" s="73"/>
      <c r="M33" s="73"/>
      <c r="N33" s="73"/>
      <c r="O33" s="73"/>
      <c r="P33" s="73"/>
      <c r="Q33" s="73"/>
      <c r="R33" s="73"/>
      <c r="S33" s="176"/>
      <c r="T33" s="96"/>
      <c r="U33" s="96"/>
      <c r="V33" s="96"/>
      <c r="W33" s="96"/>
      <c r="X33" s="73"/>
      <c r="Y33" s="73"/>
      <c r="Z33" s="73"/>
      <c r="AA33" s="73"/>
      <c r="AB33" s="52"/>
      <c r="AC33" s="52"/>
      <c r="AD33" s="52"/>
      <c r="AE33" s="52"/>
      <c r="AF33" s="52"/>
    </row>
    <row r="34" spans="2:32" s="133" customFormat="1">
      <c r="B34" s="52"/>
      <c r="C34" s="52"/>
      <c r="D34" s="52"/>
      <c r="E34" s="176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176"/>
      <c r="T34" s="73"/>
      <c r="U34" s="73"/>
      <c r="V34" s="73"/>
      <c r="W34" s="73"/>
      <c r="X34" s="73"/>
      <c r="Y34" s="73"/>
      <c r="Z34" s="73"/>
      <c r="AA34" s="73"/>
      <c r="AB34" s="52"/>
      <c r="AC34" s="52"/>
      <c r="AD34" s="52"/>
      <c r="AE34" s="52"/>
      <c r="AF34" s="52"/>
    </row>
  </sheetData>
  <mergeCells count="23">
    <mergeCell ref="B31:C31"/>
    <mergeCell ref="J11:M13"/>
    <mergeCell ref="N11:Q13"/>
    <mergeCell ref="B11:B13"/>
    <mergeCell ref="C11:C13"/>
    <mergeCell ref="D11:D15"/>
    <mergeCell ref="E11:E15"/>
    <mergeCell ref="F11:F15"/>
    <mergeCell ref="G11:G15"/>
    <mergeCell ref="H11:H15"/>
    <mergeCell ref="I11:I15"/>
    <mergeCell ref="V2:Z2"/>
    <mergeCell ref="B5:AE5"/>
    <mergeCell ref="N3:AE3"/>
    <mergeCell ref="B4:AE4"/>
    <mergeCell ref="X11:AA11"/>
    <mergeCell ref="AB11:AE11"/>
    <mergeCell ref="R11:R15"/>
    <mergeCell ref="S11:S15"/>
    <mergeCell ref="T11:T15"/>
    <mergeCell ref="U11:U15"/>
    <mergeCell ref="V11:V15"/>
    <mergeCell ref="W11:W15"/>
  </mergeCells>
  <pageMargins left="0" right="0" top="0" bottom="0" header="0.11811023622047245" footer="0.11811023622047245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AE26"/>
  <sheetViews>
    <sheetView view="pageBreakPreview" topLeftCell="B9" zoomScaleSheetLayoutView="100" workbookViewId="0">
      <selection activeCell="F14" sqref="F14:G16"/>
    </sheetView>
  </sheetViews>
  <sheetFormatPr defaultColWidth="9.140625" defaultRowHeight="15"/>
  <cols>
    <col min="1" max="1" width="2.140625" style="3" hidden="1" customWidth="1"/>
    <col min="2" max="2" width="9.28515625" style="52" bestFit="1" customWidth="1"/>
    <col min="3" max="3" width="12.5703125" style="52" customWidth="1"/>
    <col min="4" max="4" width="5.85546875" style="72" customWidth="1"/>
    <col min="5" max="5" width="4.42578125" style="52" hidden="1" customWidth="1"/>
    <col min="6" max="6" width="6.28515625" style="73" customWidth="1"/>
    <col min="7" max="7" width="7.5703125" style="73" bestFit="1" customWidth="1"/>
    <col min="8" max="8" width="8" style="73" bestFit="1" customWidth="1"/>
    <col min="9" max="9" width="7.28515625" style="73" customWidth="1"/>
    <col min="10" max="14" width="3" style="73" bestFit="1" customWidth="1"/>
    <col min="15" max="15" width="3.140625" style="73" bestFit="1" customWidth="1"/>
    <col min="16" max="17" width="3" style="73" bestFit="1" customWidth="1"/>
    <col min="18" max="18" width="6" style="74" bestFit="1" customWidth="1"/>
    <col min="19" max="19" width="5.28515625" style="73" bestFit="1" customWidth="1"/>
    <col min="20" max="20" width="7.5703125" style="73" bestFit="1" customWidth="1"/>
    <col min="21" max="21" width="7.85546875" style="73" customWidth="1"/>
    <col min="22" max="22" width="7.5703125" style="73" customWidth="1"/>
    <col min="23" max="26" width="3" style="73" bestFit="1" customWidth="1"/>
    <col min="27" max="27" width="3" style="52" bestFit="1" customWidth="1"/>
    <col min="28" max="28" width="3.140625" style="52" bestFit="1" customWidth="1"/>
    <col min="29" max="30" width="3" style="52" bestFit="1" customWidth="1"/>
    <col min="31" max="31" width="9.140625" style="52"/>
    <col min="32" max="16384" width="9.140625" style="3"/>
  </cols>
  <sheetData>
    <row r="1" spans="1:31" hidden="1">
      <c r="A1" s="27"/>
    </row>
    <row r="2" spans="1:31" s="133" customFormat="1" ht="28.5" customHeight="1">
      <c r="A2" s="27"/>
      <c r="B2" s="644" t="s">
        <v>18</v>
      </c>
      <c r="C2" s="644" t="s">
        <v>0</v>
      </c>
      <c r="D2" s="643" t="s">
        <v>55</v>
      </c>
      <c r="E2" s="76" t="s">
        <v>94</v>
      </c>
      <c r="F2" s="76" t="s">
        <v>1</v>
      </c>
      <c r="G2" s="76" t="s">
        <v>2</v>
      </c>
      <c r="H2" s="76" t="s">
        <v>3</v>
      </c>
      <c r="I2" s="643" t="s">
        <v>4</v>
      </c>
      <c r="J2" s="643" t="s">
        <v>5</v>
      </c>
      <c r="K2" s="643"/>
      <c r="L2" s="643"/>
      <c r="M2" s="643"/>
      <c r="N2" s="643" t="s">
        <v>6</v>
      </c>
      <c r="O2" s="643"/>
      <c r="P2" s="643"/>
      <c r="Q2" s="643"/>
      <c r="R2" s="76" t="s">
        <v>36</v>
      </c>
      <c r="S2" s="76" t="s">
        <v>1</v>
      </c>
      <c r="T2" s="76" t="s">
        <v>2</v>
      </c>
      <c r="U2" s="76" t="s">
        <v>3</v>
      </c>
      <c r="V2" s="76" t="s">
        <v>4</v>
      </c>
      <c r="W2" s="643" t="s">
        <v>5</v>
      </c>
      <c r="X2" s="643"/>
      <c r="Y2" s="643"/>
      <c r="Z2" s="643"/>
      <c r="AA2" s="643" t="s">
        <v>6</v>
      </c>
      <c r="AB2" s="643"/>
      <c r="AC2" s="643"/>
      <c r="AD2" s="643"/>
      <c r="AE2" s="52"/>
    </row>
    <row r="3" spans="1:31" s="133" customFormat="1" ht="1.5" hidden="1" customHeight="1">
      <c r="A3" s="27"/>
      <c r="B3" s="644"/>
      <c r="C3" s="644"/>
      <c r="D3" s="643"/>
      <c r="E3" s="76"/>
      <c r="F3" s="76"/>
      <c r="G3" s="76"/>
      <c r="H3" s="76"/>
      <c r="I3" s="643"/>
      <c r="J3" s="643"/>
      <c r="K3" s="643"/>
      <c r="L3" s="643"/>
      <c r="M3" s="643"/>
      <c r="N3" s="643"/>
      <c r="O3" s="643"/>
      <c r="P3" s="643"/>
      <c r="Q3" s="643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52"/>
    </row>
    <row r="4" spans="1:31" s="133" customFormat="1" ht="15" hidden="1" customHeight="1">
      <c r="A4" s="27"/>
      <c r="B4" s="644"/>
      <c r="C4" s="644"/>
      <c r="D4" s="643"/>
      <c r="E4" s="76"/>
      <c r="F4" s="76"/>
      <c r="G4" s="76"/>
      <c r="H4" s="76"/>
      <c r="I4" s="643"/>
      <c r="J4" s="643"/>
      <c r="K4" s="643"/>
      <c r="L4" s="643"/>
      <c r="M4" s="643"/>
      <c r="N4" s="643"/>
      <c r="O4" s="643"/>
      <c r="P4" s="643"/>
      <c r="Q4" s="643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52"/>
    </row>
    <row r="5" spans="1:31" s="133" customFormat="1" hidden="1">
      <c r="A5" s="27"/>
      <c r="B5" s="67"/>
      <c r="C5" s="67"/>
      <c r="D5" s="67"/>
      <c r="E5" s="67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67"/>
      <c r="AB5" s="67"/>
      <c r="AC5" s="67"/>
      <c r="AD5" s="67"/>
      <c r="AE5" s="52"/>
    </row>
    <row r="6" spans="1:31" s="133" customFormat="1" ht="15.75">
      <c r="A6" s="27"/>
      <c r="B6" s="251" t="s">
        <v>26</v>
      </c>
      <c r="C6" s="67" t="s">
        <v>19</v>
      </c>
      <c r="D6" s="67"/>
      <c r="E6" s="67"/>
      <c r="F6" s="76"/>
      <c r="G6" s="76"/>
      <c r="H6" s="76"/>
      <c r="I6" s="76"/>
      <c r="J6" s="76" t="s">
        <v>7</v>
      </c>
      <c r="K6" s="76" t="s">
        <v>8</v>
      </c>
      <c r="L6" s="76" t="s">
        <v>9</v>
      </c>
      <c r="M6" s="76" t="s">
        <v>10</v>
      </c>
      <c r="N6" s="76" t="s">
        <v>11</v>
      </c>
      <c r="O6" s="76" t="s">
        <v>12</v>
      </c>
      <c r="P6" s="76" t="s">
        <v>13</v>
      </c>
      <c r="Q6" s="76" t="s">
        <v>14</v>
      </c>
      <c r="R6" s="76"/>
      <c r="S6" s="76"/>
      <c r="T6" s="76"/>
      <c r="U6" s="76"/>
      <c r="V6" s="76"/>
      <c r="W6" s="76" t="s">
        <v>7</v>
      </c>
      <c r="X6" s="76" t="s">
        <v>8</v>
      </c>
      <c r="Y6" s="76" t="s">
        <v>9</v>
      </c>
      <c r="Z6" s="76" t="s">
        <v>10</v>
      </c>
      <c r="AA6" s="67" t="s">
        <v>11</v>
      </c>
      <c r="AB6" s="67" t="s">
        <v>12</v>
      </c>
      <c r="AC6" s="67" t="s">
        <v>13</v>
      </c>
      <c r="AD6" s="67" t="s">
        <v>14</v>
      </c>
      <c r="AE6" s="52"/>
    </row>
    <row r="7" spans="1:31" s="133" customFormat="1" ht="25.5">
      <c r="A7" s="27"/>
      <c r="B7" s="85" t="s">
        <v>83</v>
      </c>
      <c r="C7" s="85" t="s">
        <v>97</v>
      </c>
      <c r="D7" s="298">
        <v>150</v>
      </c>
      <c r="E7" s="298"/>
      <c r="F7" s="298">
        <v>3.31</v>
      </c>
      <c r="G7" s="298">
        <v>9.0500000000000007</v>
      </c>
      <c r="H7" s="298">
        <v>20.27</v>
      </c>
      <c r="I7" s="298">
        <v>104</v>
      </c>
      <c r="J7" s="299">
        <v>0.18</v>
      </c>
      <c r="K7" s="299">
        <v>2.56</v>
      </c>
      <c r="L7" s="299">
        <v>0.04</v>
      </c>
      <c r="M7" s="299">
        <v>1.0900000000000001</v>
      </c>
      <c r="N7" s="299">
        <v>66.88</v>
      </c>
      <c r="O7" s="299">
        <v>24.38</v>
      </c>
      <c r="P7" s="299">
        <v>160.19999999999999</v>
      </c>
      <c r="Q7" s="299">
        <v>2.68</v>
      </c>
      <c r="R7" s="345">
        <v>200</v>
      </c>
      <c r="S7" s="345">
        <v>2.04</v>
      </c>
      <c r="T7" s="345">
        <v>10.43</v>
      </c>
      <c r="U7" s="345">
        <v>22</v>
      </c>
      <c r="V7" s="345">
        <v>120</v>
      </c>
      <c r="W7" s="299">
        <v>0.23</v>
      </c>
      <c r="X7" s="299">
        <v>0.32</v>
      </c>
      <c r="Y7" s="299">
        <v>0.06</v>
      </c>
      <c r="Z7" s="84">
        <v>1.45</v>
      </c>
      <c r="AA7" s="84">
        <v>87.69</v>
      </c>
      <c r="AB7" s="84">
        <v>32.51</v>
      </c>
      <c r="AC7" s="84">
        <v>213.6</v>
      </c>
      <c r="AD7" s="117">
        <v>2.4300000000000002</v>
      </c>
      <c r="AE7" s="52"/>
    </row>
    <row r="8" spans="1:31" s="133" customFormat="1" ht="30">
      <c r="A8" s="27"/>
      <c r="B8" s="85" t="s">
        <v>87</v>
      </c>
      <c r="C8" s="85" t="s">
        <v>96</v>
      </c>
      <c r="D8" s="298">
        <v>90</v>
      </c>
      <c r="E8" s="298"/>
      <c r="F8" s="298">
        <v>6.29</v>
      </c>
      <c r="G8" s="298">
        <v>1.7</v>
      </c>
      <c r="H8" s="298">
        <v>17.739999999999998</v>
      </c>
      <c r="I8" s="298">
        <v>199.9</v>
      </c>
      <c r="J8" s="299">
        <v>0</v>
      </c>
      <c r="K8" s="299">
        <v>0.16</v>
      </c>
      <c r="L8" s="299">
        <v>0</v>
      </c>
      <c r="M8" s="299">
        <v>9.6000000000000002E-2</v>
      </c>
      <c r="N8" s="299">
        <v>58.72</v>
      </c>
      <c r="O8" s="299">
        <v>41.28</v>
      </c>
      <c r="P8" s="299">
        <v>140.80000000000001</v>
      </c>
      <c r="Q8" s="299">
        <v>0.96</v>
      </c>
      <c r="R8" s="345">
        <v>100</v>
      </c>
      <c r="S8" s="345">
        <v>12.2</v>
      </c>
      <c r="T8" s="345">
        <v>5</v>
      </c>
      <c r="U8" s="345">
        <v>18.149999999999999</v>
      </c>
      <c r="V8" s="345">
        <v>219.8</v>
      </c>
      <c r="W8" s="299">
        <v>0</v>
      </c>
      <c r="X8" s="299">
        <v>0.27</v>
      </c>
      <c r="Y8" s="299">
        <v>0</v>
      </c>
      <c r="Z8" s="84">
        <v>1.6</v>
      </c>
      <c r="AA8" s="84">
        <v>97.87</v>
      </c>
      <c r="AB8" s="84">
        <v>68.8</v>
      </c>
      <c r="AC8" s="84">
        <v>234.67</v>
      </c>
      <c r="AD8" s="84">
        <v>1.6</v>
      </c>
      <c r="AE8" s="52"/>
    </row>
    <row r="9" spans="1:31" s="136" customFormat="1" ht="25.5">
      <c r="B9" s="54" t="s">
        <v>65</v>
      </c>
      <c r="C9" s="291" t="s">
        <v>38</v>
      </c>
      <c r="D9" s="219">
        <v>50</v>
      </c>
      <c r="E9" s="219"/>
      <c r="F9" s="219">
        <v>1.2</v>
      </c>
      <c r="G9" s="219">
        <v>1.45</v>
      </c>
      <c r="H9" s="219">
        <v>24</v>
      </c>
      <c r="I9" s="219">
        <v>108</v>
      </c>
      <c r="J9" s="191">
        <v>0.24</v>
      </c>
      <c r="K9" s="191"/>
      <c r="L9" s="191"/>
      <c r="M9" s="191">
        <v>1.2</v>
      </c>
      <c r="N9" s="191">
        <v>27.6</v>
      </c>
      <c r="O9" s="191">
        <v>100.8</v>
      </c>
      <c r="P9" s="191">
        <v>39.6</v>
      </c>
      <c r="Q9" s="191">
        <v>2.2799999999999998</v>
      </c>
      <c r="R9" s="219">
        <v>50</v>
      </c>
      <c r="S9" s="219">
        <v>1.2</v>
      </c>
      <c r="T9" s="219">
        <v>1.45</v>
      </c>
      <c r="U9" s="219">
        <v>24</v>
      </c>
      <c r="V9" s="219">
        <v>108</v>
      </c>
      <c r="W9" s="191">
        <v>0.24</v>
      </c>
      <c r="X9" s="191"/>
      <c r="Y9" s="191"/>
      <c r="Z9" s="171">
        <v>1.2</v>
      </c>
      <c r="AA9" s="171">
        <v>27.6</v>
      </c>
      <c r="AB9" s="171">
        <v>100.8</v>
      </c>
      <c r="AC9" s="171">
        <v>39.6</v>
      </c>
      <c r="AD9" s="171">
        <v>2.2799999999999998</v>
      </c>
      <c r="AE9" s="134"/>
    </row>
    <row r="10" spans="1:31" s="16" customFormat="1" ht="22.5">
      <c r="A10" s="31"/>
      <c r="B10" s="54" t="s">
        <v>74</v>
      </c>
      <c r="C10" s="54" t="s">
        <v>23</v>
      </c>
      <c r="D10" s="219">
        <v>200</v>
      </c>
      <c r="E10" s="219"/>
      <c r="F10" s="219">
        <v>1</v>
      </c>
      <c r="G10" s="219">
        <v>0</v>
      </c>
      <c r="H10" s="219">
        <v>20.2</v>
      </c>
      <c r="I10" s="325">
        <v>114.6</v>
      </c>
      <c r="J10" s="191">
        <v>0.02</v>
      </c>
      <c r="K10" s="191">
        <v>4</v>
      </c>
      <c r="L10" s="191">
        <v>0.02</v>
      </c>
      <c r="M10" s="191">
        <v>0.2</v>
      </c>
      <c r="N10" s="191">
        <v>14</v>
      </c>
      <c r="O10" s="191">
        <v>8</v>
      </c>
      <c r="P10" s="191">
        <v>14</v>
      </c>
      <c r="Q10" s="191">
        <v>2.8</v>
      </c>
      <c r="R10" s="219">
        <v>200</v>
      </c>
      <c r="S10" s="219">
        <v>1</v>
      </c>
      <c r="T10" s="219">
        <v>0</v>
      </c>
      <c r="U10" s="219">
        <v>20.2</v>
      </c>
      <c r="V10" s="325">
        <v>114.6</v>
      </c>
      <c r="W10" s="191">
        <v>0.02</v>
      </c>
      <c r="X10" s="191">
        <v>4</v>
      </c>
      <c r="Y10" s="191">
        <v>0.02</v>
      </c>
      <c r="Z10" s="95">
        <v>0.2</v>
      </c>
      <c r="AA10" s="95">
        <v>14</v>
      </c>
      <c r="AB10" s="95">
        <v>8</v>
      </c>
      <c r="AC10" s="95">
        <v>14</v>
      </c>
      <c r="AD10" s="95">
        <v>2.8</v>
      </c>
      <c r="AE10" s="116"/>
    </row>
    <row r="11" spans="1:31" s="16" customFormat="1" ht="22.5">
      <c r="A11" s="31"/>
      <c r="B11" s="86" t="s">
        <v>56</v>
      </c>
      <c r="C11" s="55" t="s">
        <v>20</v>
      </c>
      <c r="D11" s="327">
        <v>40</v>
      </c>
      <c r="E11" s="327"/>
      <c r="F11" s="219">
        <v>1.2</v>
      </c>
      <c r="G11" s="219">
        <v>0.4</v>
      </c>
      <c r="H11" s="219">
        <v>1.1000000000000001</v>
      </c>
      <c r="I11" s="246">
        <v>24</v>
      </c>
      <c r="J11" s="190">
        <v>0.08</v>
      </c>
      <c r="K11" s="190">
        <v>0</v>
      </c>
      <c r="L11" s="190">
        <v>0</v>
      </c>
      <c r="M11" s="190">
        <v>0.4</v>
      </c>
      <c r="N11" s="190">
        <v>9.1999999999999993</v>
      </c>
      <c r="O11" s="190">
        <v>13.2</v>
      </c>
      <c r="P11" s="190">
        <v>33.6</v>
      </c>
      <c r="Q11" s="190">
        <v>0.76</v>
      </c>
      <c r="R11" s="327">
        <v>40</v>
      </c>
      <c r="S11" s="219">
        <v>1.2</v>
      </c>
      <c r="T11" s="219">
        <v>0.4</v>
      </c>
      <c r="U11" s="219">
        <v>1.1000000000000001</v>
      </c>
      <c r="V11" s="246">
        <v>24</v>
      </c>
      <c r="W11" s="190">
        <v>0.08</v>
      </c>
      <c r="X11" s="190">
        <v>0</v>
      </c>
      <c r="Y11" s="190">
        <v>0</v>
      </c>
      <c r="Z11" s="89">
        <v>0.4</v>
      </c>
      <c r="AA11" s="89">
        <v>9.1999999999999993</v>
      </c>
      <c r="AB11" s="89">
        <v>13.2</v>
      </c>
      <c r="AC11" s="89">
        <v>33.6</v>
      </c>
      <c r="AD11" s="89">
        <v>0.76</v>
      </c>
      <c r="AE11" s="116"/>
    </row>
    <row r="12" spans="1:31" s="273" customFormat="1">
      <c r="A12" s="271"/>
      <c r="B12" s="254"/>
      <c r="C12" s="269"/>
      <c r="D12" s="311">
        <f>SUM(D7:D11)</f>
        <v>530</v>
      </c>
      <c r="E12" s="311"/>
      <c r="F12" s="311">
        <f>SUM(F7:F11)</f>
        <v>12.999999999999998</v>
      </c>
      <c r="G12" s="311">
        <f t="shared" ref="G12:I12" si="0">SUM(G7:G11)</f>
        <v>12.6</v>
      </c>
      <c r="H12" s="311">
        <f t="shared" si="0"/>
        <v>83.309999999999988</v>
      </c>
      <c r="I12" s="311">
        <f t="shared" si="0"/>
        <v>550.5</v>
      </c>
      <c r="J12" s="342"/>
      <c r="K12" s="342"/>
      <c r="L12" s="342"/>
      <c r="M12" s="342"/>
      <c r="N12" s="342"/>
      <c r="O12" s="342"/>
      <c r="P12" s="342"/>
      <c r="Q12" s="342"/>
      <c r="R12" s="311">
        <f t="shared" ref="R12:V12" si="1">SUM(R7:R11)</f>
        <v>590</v>
      </c>
      <c r="S12" s="311">
        <f t="shared" si="1"/>
        <v>17.639999999999997</v>
      </c>
      <c r="T12" s="311">
        <f t="shared" si="1"/>
        <v>17.279999999999998</v>
      </c>
      <c r="U12" s="311">
        <f t="shared" si="1"/>
        <v>85.45</v>
      </c>
      <c r="V12" s="311">
        <f t="shared" si="1"/>
        <v>586.4</v>
      </c>
      <c r="W12" s="342"/>
      <c r="X12" s="342"/>
      <c r="Y12" s="342"/>
      <c r="Z12" s="284"/>
      <c r="AA12" s="284"/>
      <c r="AB12" s="284"/>
      <c r="AC12" s="284"/>
      <c r="AD12" s="284"/>
      <c r="AE12" s="285"/>
    </row>
    <row r="13" spans="1:31" s="16" customFormat="1">
      <c r="A13" s="31"/>
      <c r="B13" s="359"/>
      <c r="C13" s="360" t="s">
        <v>143</v>
      </c>
      <c r="D13" s="361"/>
      <c r="E13" s="323"/>
      <c r="F13" s="331"/>
      <c r="G13" s="331"/>
      <c r="H13" s="331"/>
      <c r="I13" s="331"/>
      <c r="J13" s="343"/>
      <c r="K13" s="343"/>
      <c r="L13" s="343"/>
      <c r="M13" s="343"/>
      <c r="N13" s="343"/>
      <c r="O13" s="343"/>
      <c r="P13" s="343"/>
      <c r="Q13" s="343"/>
      <c r="R13" s="323"/>
      <c r="S13" s="331"/>
      <c r="T13" s="331"/>
      <c r="U13" s="331"/>
      <c r="V13" s="331"/>
      <c r="W13" s="343"/>
      <c r="X13" s="343"/>
      <c r="Y13" s="343"/>
      <c r="Z13" s="90"/>
      <c r="AA13" s="90"/>
      <c r="AB13" s="90"/>
      <c r="AC13" s="90"/>
      <c r="AD13" s="90"/>
      <c r="AE13" s="116"/>
    </row>
    <row r="14" spans="1:31" s="59" customFormat="1" ht="25.5">
      <c r="A14" s="61"/>
      <c r="B14" s="430" t="s">
        <v>70</v>
      </c>
      <c r="C14" s="430" t="s">
        <v>24</v>
      </c>
      <c r="D14" s="563">
        <v>200</v>
      </c>
      <c r="E14" s="323"/>
      <c r="F14" s="565">
        <v>0.16</v>
      </c>
      <c r="G14" s="565">
        <v>0.16</v>
      </c>
      <c r="H14" s="565">
        <v>27.88</v>
      </c>
      <c r="I14" s="565">
        <v>114.6</v>
      </c>
      <c r="J14" s="416">
        <v>0.01</v>
      </c>
      <c r="K14" s="416">
        <v>0.9</v>
      </c>
      <c r="L14" s="416">
        <v>0.01</v>
      </c>
      <c r="M14" s="416">
        <v>0.1</v>
      </c>
      <c r="N14" s="416">
        <v>14.18</v>
      </c>
      <c r="O14" s="416">
        <v>5.14</v>
      </c>
      <c r="P14" s="416">
        <v>4.4000000000000004</v>
      </c>
      <c r="Q14" s="416">
        <v>0.95</v>
      </c>
      <c r="R14" s="563">
        <v>200</v>
      </c>
      <c r="S14" s="565">
        <v>0.16</v>
      </c>
      <c r="T14" s="565">
        <v>0.16</v>
      </c>
      <c r="U14" s="565">
        <v>27.88</v>
      </c>
      <c r="V14" s="565">
        <v>114.6</v>
      </c>
      <c r="W14" s="416">
        <v>0.01</v>
      </c>
      <c r="X14" s="416">
        <v>0.9</v>
      </c>
      <c r="Y14" s="416">
        <v>0.01</v>
      </c>
      <c r="Z14" s="416">
        <v>0.1</v>
      </c>
      <c r="AA14" s="416">
        <v>14.18</v>
      </c>
      <c r="AB14" s="416">
        <v>5.14</v>
      </c>
      <c r="AC14" s="416">
        <v>4.4000000000000004</v>
      </c>
      <c r="AD14" s="416">
        <v>0.95</v>
      </c>
      <c r="AE14" s="118"/>
    </row>
    <row r="15" spans="1:31" s="13" customFormat="1" ht="25.5">
      <c r="A15" s="28"/>
      <c r="B15" s="521" t="s">
        <v>58</v>
      </c>
      <c r="C15" s="369" t="s">
        <v>43</v>
      </c>
      <c r="D15" s="365">
        <v>100</v>
      </c>
      <c r="E15" s="219"/>
      <c r="F15" s="541">
        <v>0.2</v>
      </c>
      <c r="G15" s="541">
        <v>0.2</v>
      </c>
      <c r="H15" s="541">
        <v>10</v>
      </c>
      <c r="I15" s="541">
        <v>70</v>
      </c>
      <c r="J15" s="367">
        <v>1.4999999999999999E-2</v>
      </c>
      <c r="K15" s="367">
        <v>5</v>
      </c>
      <c r="L15" s="367">
        <v>2.5</v>
      </c>
      <c r="M15" s="367">
        <v>0.1</v>
      </c>
      <c r="N15" s="367">
        <v>8</v>
      </c>
      <c r="O15" s="367">
        <v>0.2</v>
      </c>
      <c r="P15" s="367">
        <v>4.5</v>
      </c>
      <c r="Q15" s="367">
        <v>1.1000000000000001</v>
      </c>
      <c r="R15" s="365">
        <v>100</v>
      </c>
      <c r="S15" s="541">
        <v>0.2</v>
      </c>
      <c r="T15" s="541">
        <v>0.2</v>
      </c>
      <c r="U15" s="541">
        <v>10</v>
      </c>
      <c r="V15" s="541">
        <v>120</v>
      </c>
      <c r="W15" s="367">
        <v>1.4999999999999999E-2</v>
      </c>
      <c r="X15" s="367">
        <v>5</v>
      </c>
      <c r="Y15" s="367">
        <v>2.5</v>
      </c>
      <c r="Z15" s="367">
        <v>0.1</v>
      </c>
      <c r="AA15" s="367">
        <v>8</v>
      </c>
      <c r="AB15" s="367">
        <v>0.2</v>
      </c>
      <c r="AC15" s="367">
        <v>4.5</v>
      </c>
      <c r="AD15" s="367">
        <v>1.1000000000000001</v>
      </c>
      <c r="AE15" s="120"/>
    </row>
    <row r="16" spans="1:31" s="16" customFormat="1" ht="25.5">
      <c r="A16" s="31"/>
      <c r="B16" s="564" t="s">
        <v>56</v>
      </c>
      <c r="C16" s="430" t="s">
        <v>20</v>
      </c>
      <c r="D16" s="563">
        <v>40</v>
      </c>
      <c r="E16" s="305"/>
      <c r="F16" s="565">
        <v>2.84</v>
      </c>
      <c r="G16" s="565">
        <v>0.4</v>
      </c>
      <c r="H16" s="362">
        <v>22.3</v>
      </c>
      <c r="I16" s="362">
        <v>93</v>
      </c>
      <c r="J16" s="416">
        <v>0.08</v>
      </c>
      <c r="K16" s="416">
        <v>0</v>
      </c>
      <c r="L16" s="416">
        <v>0</v>
      </c>
      <c r="M16" s="416">
        <v>0.4</v>
      </c>
      <c r="N16" s="416">
        <v>9.1999999999999993</v>
      </c>
      <c r="O16" s="416">
        <v>13.2</v>
      </c>
      <c r="P16" s="416">
        <v>33.6</v>
      </c>
      <c r="Q16" s="416">
        <v>0.76</v>
      </c>
      <c r="R16" s="563">
        <v>40</v>
      </c>
      <c r="S16" s="565">
        <v>2.84</v>
      </c>
      <c r="T16" s="565">
        <v>0.4</v>
      </c>
      <c r="U16" s="362">
        <v>22.3</v>
      </c>
      <c r="V16" s="362">
        <v>93</v>
      </c>
      <c r="W16" s="416">
        <v>0.08</v>
      </c>
      <c r="X16" s="416">
        <v>0</v>
      </c>
      <c r="Y16" s="416">
        <v>0</v>
      </c>
      <c r="Z16" s="416">
        <v>0.4</v>
      </c>
      <c r="AA16" s="416">
        <v>9.1999999999999993</v>
      </c>
      <c r="AB16" s="416">
        <v>13.2</v>
      </c>
      <c r="AC16" s="416">
        <v>33.6</v>
      </c>
      <c r="AD16" s="416">
        <v>0.76</v>
      </c>
      <c r="AE16" s="116"/>
    </row>
    <row r="17" spans="1:31" s="16" customFormat="1" hidden="1">
      <c r="A17" s="31"/>
      <c r="B17" s="54"/>
      <c r="C17" s="54"/>
      <c r="D17" s="219"/>
      <c r="E17" s="219"/>
      <c r="F17" s="219"/>
      <c r="G17" s="219"/>
      <c r="H17" s="219"/>
      <c r="I17" s="219"/>
      <c r="J17" s="191"/>
      <c r="K17" s="191"/>
      <c r="L17" s="191"/>
      <c r="M17" s="191"/>
      <c r="N17" s="191"/>
      <c r="O17" s="191"/>
      <c r="P17" s="191"/>
      <c r="Q17" s="191"/>
      <c r="R17" s="219"/>
      <c r="S17" s="219"/>
      <c r="T17" s="219"/>
      <c r="U17" s="219"/>
      <c r="V17" s="219"/>
      <c r="W17" s="191"/>
      <c r="X17" s="191"/>
      <c r="Y17" s="191"/>
      <c r="Z17" s="95"/>
      <c r="AA17" s="95"/>
      <c r="AB17" s="95"/>
      <c r="AC17" s="95"/>
      <c r="AD17" s="95"/>
      <c r="AE17" s="116"/>
    </row>
    <row r="18" spans="1:31" s="16" customFormat="1" hidden="1">
      <c r="A18" s="31"/>
      <c r="B18" s="55"/>
      <c r="C18" s="55"/>
      <c r="D18" s="327"/>
      <c r="E18" s="327"/>
      <c r="F18" s="327"/>
      <c r="G18" s="327"/>
      <c r="H18" s="327"/>
      <c r="I18" s="327"/>
      <c r="J18" s="190"/>
      <c r="K18" s="190"/>
      <c r="L18" s="190"/>
      <c r="M18" s="190"/>
      <c r="N18" s="190"/>
      <c r="O18" s="190"/>
      <c r="P18" s="190"/>
      <c r="Q18" s="190"/>
      <c r="R18" s="327"/>
      <c r="S18" s="327"/>
      <c r="T18" s="327"/>
      <c r="U18" s="327"/>
      <c r="V18" s="327"/>
      <c r="W18" s="190"/>
      <c r="X18" s="190"/>
      <c r="Y18" s="190"/>
      <c r="Z18" s="89"/>
      <c r="AA18" s="89"/>
      <c r="AB18" s="89"/>
      <c r="AC18" s="89"/>
      <c r="AD18" s="89"/>
      <c r="AE18" s="116"/>
    </row>
    <row r="19" spans="1:31" s="59" customFormat="1" hidden="1">
      <c r="A19" s="61"/>
      <c r="B19" s="86"/>
      <c r="C19" s="196"/>
      <c r="D19" s="219"/>
      <c r="E19" s="219"/>
      <c r="F19" s="219"/>
      <c r="G19" s="219"/>
      <c r="H19" s="219"/>
      <c r="I19" s="219"/>
      <c r="J19" s="191"/>
      <c r="K19" s="191"/>
      <c r="L19" s="191"/>
      <c r="M19" s="191"/>
      <c r="N19" s="191"/>
      <c r="O19" s="191"/>
      <c r="P19" s="191"/>
      <c r="Q19" s="191"/>
      <c r="R19" s="219"/>
      <c r="S19" s="219"/>
      <c r="T19" s="219"/>
      <c r="U19" s="219"/>
      <c r="V19" s="219"/>
      <c r="W19" s="191"/>
      <c r="X19" s="191"/>
      <c r="Y19" s="191"/>
      <c r="Z19" s="171"/>
      <c r="AA19" s="171"/>
      <c r="AB19" s="171"/>
      <c r="AC19" s="171"/>
      <c r="AD19" s="171"/>
      <c r="AE19" s="118"/>
    </row>
    <row r="20" spans="1:31" s="133" customFormat="1" hidden="1">
      <c r="A20" s="27"/>
      <c r="B20" s="86"/>
      <c r="C20" s="55"/>
      <c r="D20" s="327"/>
      <c r="E20" s="327"/>
      <c r="F20" s="219"/>
      <c r="G20" s="219"/>
      <c r="H20" s="219"/>
      <c r="I20" s="246"/>
      <c r="J20" s="190"/>
      <c r="K20" s="190"/>
      <c r="L20" s="190"/>
      <c r="M20" s="190"/>
      <c r="N20" s="190"/>
      <c r="O20" s="190"/>
      <c r="P20" s="190"/>
      <c r="Q20" s="190"/>
      <c r="R20" s="327"/>
      <c r="S20" s="219"/>
      <c r="T20" s="219"/>
      <c r="U20" s="219"/>
      <c r="V20" s="246"/>
      <c r="W20" s="190"/>
      <c r="X20" s="190"/>
      <c r="Y20" s="190"/>
      <c r="Z20" s="89"/>
      <c r="AA20" s="89"/>
      <c r="AB20" s="89"/>
      <c r="AC20" s="89"/>
      <c r="AD20" s="89"/>
      <c r="AE20" s="52"/>
    </row>
    <row r="21" spans="1:31" s="1" customFormat="1" ht="14.25" customHeight="1">
      <c r="A21" s="276"/>
      <c r="B21" s="257"/>
      <c r="C21" s="257"/>
      <c r="D21" s="315">
        <f>SUM(D14:D20)</f>
        <v>340</v>
      </c>
      <c r="E21" s="315"/>
      <c r="F21" s="315">
        <f>SUM(F14:F20)</f>
        <v>3.1999999999999997</v>
      </c>
      <c r="G21" s="315">
        <f>SUM(G14:G20)</f>
        <v>0.76</v>
      </c>
      <c r="H21" s="315">
        <f>SUM(H14:H20)</f>
        <v>60.179999999999993</v>
      </c>
      <c r="I21" s="315">
        <f>SUM(I14:I20)</f>
        <v>277.60000000000002</v>
      </c>
      <c r="J21" s="313"/>
      <c r="K21" s="313"/>
      <c r="L21" s="313"/>
      <c r="M21" s="313"/>
      <c r="N21" s="313"/>
      <c r="O21" s="313"/>
      <c r="P21" s="313"/>
      <c r="Q21" s="313"/>
      <c r="R21" s="315">
        <f>SUM(R14:R20)</f>
        <v>340</v>
      </c>
      <c r="S21" s="315">
        <f>SUM(S14:S20)</f>
        <v>3.1999999999999997</v>
      </c>
      <c r="T21" s="315">
        <f>SUM(T14:T20)</f>
        <v>0.76</v>
      </c>
      <c r="U21" s="315">
        <f>SUM(U14:U20)</f>
        <v>60.179999999999993</v>
      </c>
      <c r="V21" s="315">
        <f>SUM(V14:V20)</f>
        <v>327.60000000000002</v>
      </c>
      <c r="W21" s="313"/>
      <c r="X21" s="313"/>
      <c r="Y21" s="313"/>
      <c r="Z21" s="258"/>
      <c r="AA21" s="258"/>
      <c r="AB21" s="258"/>
      <c r="AC21" s="258"/>
      <c r="AD21" s="258"/>
      <c r="AE21" s="72"/>
    </row>
    <row r="22" spans="1:31" s="133" customFormat="1" hidden="1">
      <c r="A22" s="27"/>
      <c r="B22" s="291"/>
      <c r="C22" s="291"/>
      <c r="D22" s="219"/>
      <c r="E22" s="219"/>
      <c r="F22" s="219"/>
      <c r="G22" s="219"/>
      <c r="H22" s="219"/>
      <c r="I22" s="219"/>
      <c r="J22" s="191"/>
      <c r="K22" s="191"/>
      <c r="L22" s="191"/>
      <c r="M22" s="191"/>
      <c r="N22" s="191"/>
      <c r="O22" s="191"/>
      <c r="P22" s="191"/>
      <c r="Q22" s="191"/>
      <c r="R22" s="219"/>
      <c r="S22" s="219"/>
      <c r="T22" s="219"/>
      <c r="U22" s="219"/>
      <c r="V22" s="219"/>
      <c r="W22" s="191"/>
      <c r="X22" s="191"/>
      <c r="Y22" s="191"/>
      <c r="Z22" s="171"/>
      <c r="AA22" s="171"/>
      <c r="AB22" s="171"/>
      <c r="AC22" s="171"/>
      <c r="AD22" s="171"/>
      <c r="AE22" s="52"/>
    </row>
    <row r="23" spans="1:31" s="133" customFormat="1">
      <c r="A23" s="27"/>
      <c r="B23" s="657" t="s">
        <v>17</v>
      </c>
      <c r="C23" s="658"/>
      <c r="D23" s="219"/>
      <c r="E23" s="219"/>
      <c r="F23" s="219">
        <f>F21+F12</f>
        <v>16.2</v>
      </c>
      <c r="G23" s="219">
        <f>G21+G12</f>
        <v>13.36</v>
      </c>
      <c r="H23" s="219">
        <f>H21+H12</f>
        <v>143.48999999999998</v>
      </c>
      <c r="I23" s="219">
        <f>I21+I12</f>
        <v>828.1</v>
      </c>
      <c r="J23" s="191"/>
      <c r="K23" s="191"/>
      <c r="L23" s="191"/>
      <c r="M23" s="191"/>
      <c r="N23" s="191"/>
      <c r="O23" s="191"/>
      <c r="P23" s="191"/>
      <c r="Q23" s="191"/>
      <c r="R23" s="219"/>
      <c r="S23" s="219">
        <f>S21+S12</f>
        <v>20.839999999999996</v>
      </c>
      <c r="T23" s="219">
        <f>T21+T12</f>
        <v>18.04</v>
      </c>
      <c r="U23" s="219">
        <f>U21+U12</f>
        <v>145.63</v>
      </c>
      <c r="V23" s="219">
        <f>V21+V12</f>
        <v>914</v>
      </c>
      <c r="W23" s="191"/>
      <c r="X23" s="191"/>
      <c r="Y23" s="191"/>
      <c r="Z23" s="171"/>
      <c r="AA23" s="171"/>
      <c r="AB23" s="171"/>
      <c r="AC23" s="171"/>
      <c r="AD23" s="171"/>
      <c r="AE23" s="52"/>
    </row>
    <row r="24" spans="1:31" s="133" customFormat="1">
      <c r="A24" s="27"/>
      <c r="B24" s="170"/>
      <c r="C24" s="170"/>
      <c r="D24" s="170"/>
      <c r="E24" s="170"/>
      <c r="F24" s="354" t="s">
        <v>102</v>
      </c>
      <c r="G24" s="354" t="s">
        <v>103</v>
      </c>
      <c r="H24" s="354" t="s">
        <v>104</v>
      </c>
      <c r="I24" s="354" t="s">
        <v>105</v>
      </c>
      <c r="J24" s="355"/>
      <c r="K24" s="355"/>
      <c r="L24" s="355"/>
      <c r="M24" s="355"/>
      <c r="N24" s="355"/>
      <c r="O24" s="355"/>
      <c r="P24" s="355"/>
      <c r="Q24" s="355"/>
      <c r="R24" s="355"/>
      <c r="S24" s="354" t="s">
        <v>138</v>
      </c>
      <c r="T24" s="354" t="s">
        <v>139</v>
      </c>
      <c r="U24" s="354" t="s">
        <v>140</v>
      </c>
      <c r="V24" s="354" t="s">
        <v>141</v>
      </c>
      <c r="W24" s="355"/>
      <c r="X24" s="355"/>
      <c r="Y24" s="355"/>
      <c r="Z24" s="355"/>
      <c r="AA24" s="170"/>
      <c r="AB24" s="170"/>
      <c r="AC24" s="170"/>
      <c r="AD24" s="170"/>
      <c r="AE24" s="52"/>
    </row>
    <row r="25" spans="1:31" s="133" customFormat="1">
      <c r="B25" s="52"/>
      <c r="C25" s="52"/>
      <c r="D25" s="52"/>
      <c r="E25" s="52"/>
      <c r="F25" s="96"/>
      <c r="G25" s="96"/>
      <c r="H25" s="96"/>
      <c r="I25" s="96"/>
      <c r="J25" s="73"/>
      <c r="K25" s="73"/>
      <c r="L25" s="73"/>
      <c r="M25" s="73"/>
      <c r="N25" s="73"/>
      <c r="O25" s="73"/>
      <c r="P25" s="73"/>
      <c r="Q25" s="73"/>
      <c r="R25" s="73"/>
      <c r="S25" s="96"/>
      <c r="T25" s="96"/>
      <c r="U25" s="96"/>
      <c r="V25" s="96"/>
      <c r="W25" s="73"/>
      <c r="X25" s="73"/>
      <c r="Y25" s="73"/>
      <c r="Z25" s="73"/>
      <c r="AA25" s="52"/>
      <c r="AB25" s="52"/>
      <c r="AC25" s="52"/>
      <c r="AD25" s="52"/>
      <c r="AE25" s="52"/>
    </row>
    <row r="26" spans="1:31" s="133" customFormat="1">
      <c r="B26" s="52"/>
      <c r="C26" s="52"/>
      <c r="D26" s="52"/>
      <c r="E26" s="52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52"/>
      <c r="AB26" s="52"/>
      <c r="AC26" s="52"/>
      <c r="AD26" s="52"/>
      <c r="AE26" s="52"/>
    </row>
  </sheetData>
  <mergeCells count="9">
    <mergeCell ref="W2:Z2"/>
    <mergeCell ref="AA2:AD2"/>
    <mergeCell ref="B23:C23"/>
    <mergeCell ref="I2:I4"/>
    <mergeCell ref="J2:M4"/>
    <mergeCell ref="N2:Q4"/>
    <mergeCell ref="B2:B4"/>
    <mergeCell ref="C2:C4"/>
    <mergeCell ref="D2:D4"/>
  </mergeCells>
  <pageMargins left="0" right="0" top="0" bottom="0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12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'1'!Область_печати</vt:lpstr>
      <vt:lpstr>'10'!Область_печати</vt:lpstr>
      <vt:lpstr>'11'!Область_печати</vt:lpstr>
      <vt:lpstr>'12'!Область_печати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Школьник</dc:creator>
  <cp:lastModifiedBy>Войковская СОШ</cp:lastModifiedBy>
  <cp:lastPrinted>2022-11-08T04:14:15Z</cp:lastPrinted>
  <dcterms:created xsi:type="dcterms:W3CDTF">2014-12-19T11:00:10Z</dcterms:created>
  <dcterms:modified xsi:type="dcterms:W3CDTF">2022-11-08T06:35:19Z</dcterms:modified>
</cp:coreProperties>
</file>