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Revision="1"/>
  <bookViews>
    <workbookView xWindow="360" yWindow="15" windowWidth="20730" windowHeight="9720"/>
  </bookViews>
  <sheets>
    <sheet name="Лист1" sheetId="1" r:id="rId1"/>
  </sheets>
  <calcPr calcId="124519"/>
  <customWorkbookViews>
    <customWorkbookView name="Войковская СОШ - Личное представление" guid="{84675D89-A54F-4308-A400-4490EAF81AB7}" mergeInterval="0" personalView="1" maximized="1" xWindow="1" yWindow="1" windowWidth="1366" windowHeight="538" activeSheetId="1"/>
  </customWorkbookViews>
</workbook>
</file>

<file path=xl/calcChain.xml><?xml version="1.0" encoding="utf-8"?>
<calcChain xmlns="http://schemas.openxmlformats.org/spreadsheetml/2006/main">
  <c r="L210" i="1"/>
  <c r="J210"/>
  <c r="I210"/>
  <c r="H210"/>
  <c r="G210"/>
  <c r="F210"/>
  <c r="F105"/>
  <c r="L105"/>
  <c r="J105"/>
  <c r="I105"/>
  <c r="H105"/>
  <c r="G105"/>
  <c r="B203"/>
  <c r="A203"/>
  <c r="L202"/>
  <c r="J202"/>
  <c r="I202"/>
  <c r="H202"/>
  <c r="G202"/>
  <c r="F202"/>
  <c r="B193"/>
  <c r="A193"/>
  <c r="L192"/>
  <c r="L203" s="1"/>
  <c r="J192"/>
  <c r="J203" s="1"/>
  <c r="I192"/>
  <c r="I203" s="1"/>
  <c r="H192"/>
  <c r="H203" s="1"/>
  <c r="G192"/>
  <c r="G203" s="1"/>
  <c r="F192"/>
  <c r="F203" s="1"/>
  <c r="B184"/>
  <c r="A184"/>
  <c r="L183"/>
  <c r="J183"/>
  <c r="I183"/>
  <c r="H183"/>
  <c r="G183"/>
  <c r="F183"/>
  <c r="B174"/>
  <c r="A174"/>
  <c r="L173"/>
  <c r="L184" s="1"/>
  <c r="J173"/>
  <c r="J184" s="1"/>
  <c r="I173"/>
  <c r="I184" s="1"/>
  <c r="H173"/>
  <c r="H184" s="1"/>
  <c r="G173"/>
  <c r="G184" s="1"/>
  <c r="F173"/>
  <c r="F184" s="1"/>
  <c r="B165"/>
  <c r="A165"/>
  <c r="L164"/>
  <c r="J164"/>
  <c r="I164"/>
  <c r="H164"/>
  <c r="G164"/>
  <c r="F164"/>
  <c r="B155"/>
  <c r="A155"/>
  <c r="L154"/>
  <c r="L165" s="1"/>
  <c r="J154"/>
  <c r="J165" s="1"/>
  <c r="I154"/>
  <c r="I165" s="1"/>
  <c r="H154"/>
  <c r="H165" s="1"/>
  <c r="G154"/>
  <c r="G165" s="1"/>
  <c r="F154"/>
  <c r="F165" s="1"/>
  <c r="B145"/>
  <c r="A145"/>
  <c r="L144"/>
  <c r="J144"/>
  <c r="I144"/>
  <c r="H144"/>
  <c r="G144"/>
  <c r="F144"/>
  <c r="B135"/>
  <c r="A135"/>
  <c r="L134"/>
  <c r="L145" s="1"/>
  <c r="J134"/>
  <c r="J145" s="1"/>
  <c r="I134"/>
  <c r="I145" s="1"/>
  <c r="H134"/>
  <c r="H145" s="1"/>
  <c r="G134"/>
  <c r="G145" s="1"/>
  <c r="F134"/>
  <c r="F145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211" l="1"/>
  <c r="J211"/>
  <c r="H211"/>
  <c r="F211"/>
  <c r="I211"/>
  <c r="G211"/>
</calcChain>
</file>

<file path=xl/sharedStrings.xml><?xml version="1.0" encoding="utf-8"?>
<sst xmlns="http://schemas.openxmlformats.org/spreadsheetml/2006/main" count="334" uniqueCount="105">
  <si>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</si>
  <si>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</si>
  <si>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</si>
  <si>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</si>
  <si>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</si>
  <si>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</si>
  <si>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</si>
  <si>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</si>
  <si>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</si>
  <si>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</si>
  <si>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</si>
  <si>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</si>
  <si>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</si>
  <si>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</si>
  <si>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</si>
  <si>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</si>
  <si>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</si>
  <si>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</si>
  <si>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</si>
  <si>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</si>
  <si>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</si>
  <si>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</si>
  <si>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</si>
  <si>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</si>
  <si>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</si>
  <si>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</si>
  <si>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</si>
  <si>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</si>
  <si>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</si>
  <si>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</si>
  <si>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</si>
  <si>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</si>
  <si>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</si>
  <si>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</si>
  <si>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</si>
  <si>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</si>
  <si>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</si>
  <si>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</si>
  <si>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</si>
  <si>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завтрак</t>
  </si>
  <si>
    <t>директор школы</t>
  </si>
  <si>
    <t>Жумагалиева Г.С.</t>
  </si>
  <si>
    <t>каша гречневая рассыпчатая</t>
  </si>
  <si>
    <t>54-4г</t>
  </si>
  <si>
    <t>гуляш из говядины</t>
  </si>
  <si>
    <t>54-2м</t>
  </si>
  <si>
    <t>чай с лимоном и сахаром</t>
  </si>
  <si>
    <t>54-3гн</t>
  </si>
  <si>
    <t>апельсин</t>
  </si>
  <si>
    <t>пром.</t>
  </si>
  <si>
    <t>хлеб пшеничный</t>
  </si>
  <si>
    <t>сыр твердых сортов в нарезке</t>
  </si>
  <si>
    <t>54-1з</t>
  </si>
  <si>
    <t>каша жидкая молочная пшенная</t>
  </si>
  <si>
    <t>54-24к</t>
  </si>
  <si>
    <t>какао с молоком</t>
  </si>
  <si>
    <t>54-21гн</t>
  </si>
  <si>
    <t>рис отварной</t>
  </si>
  <si>
    <t>54-6г</t>
  </si>
  <si>
    <t>котлета из говядины</t>
  </si>
  <si>
    <t>54-4м</t>
  </si>
  <si>
    <t>чай с сахаром</t>
  </si>
  <si>
    <t>54-45гн</t>
  </si>
  <si>
    <t>каша "дружба"</t>
  </si>
  <si>
    <t>54-16к</t>
  </si>
  <si>
    <t>масло сливочное (порциями)</t>
  </si>
  <si>
    <t>53-19з</t>
  </si>
  <si>
    <t>кисель из клюквы</t>
  </si>
  <si>
    <t>54-25хн</t>
  </si>
  <si>
    <t>яблоко</t>
  </si>
  <si>
    <t xml:space="preserve">хлеб пшеничный </t>
  </si>
  <si>
    <t>макароны отварные</t>
  </si>
  <si>
    <t>54-1г.</t>
  </si>
  <si>
    <t>гуляш из отварной птицы</t>
  </si>
  <si>
    <t>54-34м</t>
  </si>
  <si>
    <t>капуста тушеная с мясом</t>
  </si>
  <si>
    <t>54-10м</t>
  </si>
  <si>
    <t>компот из смеси сухофруктов</t>
  </si>
  <si>
    <t>54-35хн</t>
  </si>
  <si>
    <t>соус красный основной</t>
  </si>
  <si>
    <t>54-3соус</t>
  </si>
  <si>
    <t>54-2гн</t>
  </si>
  <si>
    <t>каша жидкая молочная рисовая</t>
  </si>
  <si>
    <t>54-25.1к</t>
  </si>
  <si>
    <t>яйцо вареное</t>
  </si>
  <si>
    <t>54-6о</t>
  </si>
  <si>
    <t>картофельное пюре</t>
  </si>
  <si>
    <t>54-11г</t>
  </si>
  <si>
    <t>курица тушеная с морковью</t>
  </si>
  <si>
    <t>54-25м</t>
  </si>
  <si>
    <t>соус белый основной</t>
  </si>
  <si>
    <t>54-2соус</t>
  </si>
  <si>
    <t>кисель из вишни</t>
  </si>
  <si>
    <t>54-22хн</t>
  </si>
  <si>
    <t>макароны отварные с овощами</t>
  </si>
  <si>
    <t>54-2г</t>
  </si>
  <si>
    <t>бефстроганов из отварной говядины</t>
  </si>
  <si>
    <t>54-1м</t>
  </si>
  <si>
    <t>плов из отварной говядины</t>
  </si>
  <si>
    <t>54-11м</t>
  </si>
  <si>
    <t>54-1хн</t>
  </si>
  <si>
    <t>горошница</t>
  </si>
  <si>
    <t>54-21г</t>
  </si>
  <si>
    <t>рыба тушеная в томате с овощами (минтай)</t>
  </si>
  <si>
    <t>54-11р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</si>
</sst>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horizontal="center" vertical="top" wrapText="1"/>
    </xf>
    <xf numFmtId="0" fontId="16" fillId="5" borderId="4" xfId="0" applyFont="1" applyFill="1" applyBorder="1" applyAlignment="1">
      <alignment horizontal="center" vertical="top" wrapText="1"/>
    </xf>
    <xf numFmtId="0" fontId="16" fillId="5" borderId="2" xfId="0" applyFont="1" applyFill="1" applyBorder="1" applyAlignment="1">
      <alignment horizontal="center" vertical="top" wrapText="1"/>
    </xf>
    <xf numFmtId="0" fontId="4" fillId="4" borderId="24" xfId="0" applyFont="1" applyFill="1" applyBorder="1" applyAlignment="1">
      <alignment horizontal="center"/>
    </xf>
    <xf numFmtId="0" fontId="4" fillId="3" borderId="24" xfId="0" applyFont="1" applyFill="1" applyBorder="1" applyAlignment="1">
      <alignment vertical="top" wrapText="1"/>
    </xf>
    <xf numFmtId="0" fontId="4" fillId="3" borderId="24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/>
    </xf>
    <xf numFmtId="0" fontId="4" fillId="0" borderId="27" xfId="0" applyFont="1" applyBorder="1"/>
    <xf numFmtId="0" fontId="4" fillId="3" borderId="5" xfId="0" applyFont="1" applyFill="1" applyBorder="1" applyAlignment="1">
      <alignment horizontal="center"/>
    </xf>
    <xf numFmtId="0" fontId="4" fillId="0" borderId="28" xfId="0" applyFont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0" borderId="28" xfId="0" applyFont="1" applyBorder="1" applyAlignment="1">
      <alignment horizontal="center"/>
    </xf>
    <xf numFmtId="0" fontId="15" fillId="4" borderId="4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vertical="top" wrapText="1"/>
    </xf>
    <xf numFmtId="0" fontId="17" fillId="5" borderId="2" xfId="0" applyFont="1" applyFill="1" applyBorder="1" applyAlignment="1">
      <alignment horizontal="center" vertical="top" wrapText="1"/>
    </xf>
    <xf numFmtId="0" fontId="0" fillId="4" borderId="2" xfId="0" applyFill="1" applyBorder="1" applyProtection="1">
      <protection locked="0"/>
    </xf>
    <xf numFmtId="0" fontId="16" fillId="5" borderId="4" xfId="0" applyFont="1" applyFill="1" applyBorder="1" applyAlignment="1">
      <alignment vertical="top" wrapText="1"/>
    </xf>
    <xf numFmtId="0" fontId="16" fillId="5" borderId="2" xfId="0" applyFont="1" applyFill="1" applyBorder="1" applyAlignment="1">
      <alignment vertical="top" wrapText="1"/>
    </xf>
    <xf numFmtId="0" fontId="14" fillId="4" borderId="2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270AD66B-FF1F-4399-B9FA-1D0AAF3620D0}" protected="1">
  <header guid="{270AD66B-FF1F-4399-B9FA-1D0AAF3620D0}" dateTime="2024-01-16T14:17:01" maxSheetId="2" userName="Войковская СОШ" r:id="rId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/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1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L206" sqref="L20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2" width="10.28515625" style="2" customWidth="1"/>
    <col min="13" max="16384" width="9.140625" style="2"/>
  </cols>
  <sheetData>
    <row r="1" spans="1:12" ht="15">
      <c r="A1" s="1" t="s">
        <v>7</v>
      </c>
      <c r="C1" s="88"/>
      <c r="D1" s="89"/>
      <c r="E1" s="89"/>
      <c r="F1" s="12" t="s">
        <v>16</v>
      </c>
      <c r="G1" s="2" t="s">
        <v>17</v>
      </c>
      <c r="H1" s="90" t="s">
        <v>40</v>
      </c>
      <c r="I1" s="90"/>
      <c r="J1" s="90"/>
      <c r="K1" s="90"/>
    </row>
    <row r="2" spans="1:12" ht="18">
      <c r="A2" s="32" t="s">
        <v>6</v>
      </c>
      <c r="C2" s="2"/>
      <c r="G2" s="2" t="s">
        <v>18</v>
      </c>
      <c r="H2" s="90" t="s">
        <v>41</v>
      </c>
      <c r="I2" s="90"/>
      <c r="J2" s="90"/>
      <c r="K2" s="90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5"/>
      <c r="I3" s="45"/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6" t="s">
        <v>42</v>
      </c>
      <c r="F6" s="37">
        <v>140</v>
      </c>
      <c r="G6" s="37">
        <v>7.7</v>
      </c>
      <c r="H6" s="37">
        <v>5.9</v>
      </c>
      <c r="I6" s="37">
        <v>33.5</v>
      </c>
      <c r="J6" s="37">
        <v>218.1</v>
      </c>
      <c r="K6" s="38" t="s">
        <v>43</v>
      </c>
      <c r="L6" s="37">
        <v>7.4</v>
      </c>
    </row>
    <row r="7" spans="1:12" ht="15">
      <c r="A7" s="23"/>
      <c r="B7" s="15"/>
      <c r="C7" s="11"/>
      <c r="D7" s="6"/>
      <c r="E7" s="39" t="s">
        <v>44</v>
      </c>
      <c r="F7" s="40">
        <v>70</v>
      </c>
      <c r="G7" s="40">
        <v>11.9</v>
      </c>
      <c r="H7" s="40">
        <v>11.6</v>
      </c>
      <c r="I7" s="40">
        <v>2.7</v>
      </c>
      <c r="J7" s="40">
        <v>162.5</v>
      </c>
      <c r="K7" s="41" t="s">
        <v>45</v>
      </c>
      <c r="L7" s="40">
        <v>14.07</v>
      </c>
    </row>
    <row r="8" spans="1:12" ht="15">
      <c r="A8" s="23"/>
      <c r="B8" s="15"/>
      <c r="C8" s="11"/>
      <c r="D8" s="7" t="s">
        <v>22</v>
      </c>
      <c r="E8" s="39" t="s">
        <v>46</v>
      </c>
      <c r="F8" s="40">
        <v>200</v>
      </c>
      <c r="G8" s="40">
        <v>0.2</v>
      </c>
      <c r="H8" s="40">
        <v>0.1</v>
      </c>
      <c r="I8" s="40">
        <v>6.6</v>
      </c>
      <c r="J8" s="40">
        <v>27.9</v>
      </c>
      <c r="K8" s="41" t="s">
        <v>47</v>
      </c>
      <c r="L8" s="40">
        <v>3.05</v>
      </c>
    </row>
    <row r="9" spans="1:12" ht="15">
      <c r="A9" s="23"/>
      <c r="B9" s="15"/>
      <c r="C9" s="11"/>
      <c r="D9" s="7" t="s">
        <v>23</v>
      </c>
      <c r="E9" s="39" t="s">
        <v>50</v>
      </c>
      <c r="F9" s="40">
        <v>30</v>
      </c>
      <c r="G9" s="40">
        <v>2.2999999999999998</v>
      </c>
      <c r="H9" s="40">
        <v>0.2</v>
      </c>
      <c r="I9" s="40">
        <v>14.8</v>
      </c>
      <c r="J9" s="40">
        <v>70.3</v>
      </c>
      <c r="K9" s="41" t="s">
        <v>49</v>
      </c>
      <c r="L9" s="40">
        <v>1.97</v>
      </c>
    </row>
    <row r="10" spans="1:12" ht="15">
      <c r="A10" s="23"/>
      <c r="B10" s="15"/>
      <c r="C10" s="11"/>
      <c r="D10" s="7" t="s">
        <v>24</v>
      </c>
      <c r="E10" s="39" t="s">
        <v>48</v>
      </c>
      <c r="F10" s="40">
        <v>140</v>
      </c>
      <c r="G10" s="40">
        <v>1.3</v>
      </c>
      <c r="H10" s="40">
        <v>0.3</v>
      </c>
      <c r="I10" s="40">
        <v>11.3</v>
      </c>
      <c r="J10" s="40">
        <v>52.9</v>
      </c>
      <c r="K10" s="41" t="s">
        <v>49</v>
      </c>
      <c r="L10" s="40">
        <v>15.14</v>
      </c>
    </row>
    <row r="11" spans="1:12" ht="15">
      <c r="A11" s="23"/>
      <c r="B11" s="15"/>
      <c r="C11" s="11"/>
      <c r="D11" s="77" t="s">
        <v>26</v>
      </c>
      <c r="E11" s="39" t="s">
        <v>51</v>
      </c>
      <c r="F11" s="40">
        <v>40</v>
      </c>
      <c r="G11" s="40">
        <v>9.3000000000000007</v>
      </c>
      <c r="H11" s="40">
        <v>11.8</v>
      </c>
      <c r="I11" s="40">
        <v>0</v>
      </c>
      <c r="J11" s="40">
        <v>143.30000000000001</v>
      </c>
      <c r="K11" s="41" t="s">
        <v>52</v>
      </c>
      <c r="L11" s="40">
        <v>23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32.700000000000003</v>
      </c>
      <c r="H13" s="19">
        <f t="shared" si="0"/>
        <v>29.900000000000002</v>
      </c>
      <c r="I13" s="19">
        <f t="shared" si="0"/>
        <v>68.900000000000006</v>
      </c>
      <c r="J13" s="19">
        <f t="shared" si="0"/>
        <v>675</v>
      </c>
      <c r="K13" s="25"/>
      <c r="L13" s="19">
        <f t="shared" ref="L13" si="1">SUM(L6:L12)</f>
        <v>64.63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81" t="s">
        <v>4</v>
      </c>
      <c r="D24" s="82"/>
      <c r="E24" s="29"/>
      <c r="F24" s="30">
        <f>F13+F23</f>
        <v>620</v>
      </c>
      <c r="G24" s="30">
        <f t="shared" ref="G24:J24" si="4">G13+G23</f>
        <v>32.700000000000003</v>
      </c>
      <c r="H24" s="30">
        <f t="shared" si="4"/>
        <v>29.900000000000002</v>
      </c>
      <c r="I24" s="30">
        <f t="shared" si="4"/>
        <v>68.900000000000006</v>
      </c>
      <c r="J24" s="30">
        <f t="shared" si="4"/>
        <v>675</v>
      </c>
      <c r="K24" s="30"/>
      <c r="L24" s="30">
        <f t="shared" ref="L24" si="5">L13+L23</f>
        <v>64.63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6" t="s">
        <v>53</v>
      </c>
      <c r="F25" s="37">
        <v>200</v>
      </c>
      <c r="G25" s="37">
        <v>8.3000000000000007</v>
      </c>
      <c r="H25" s="37">
        <v>10.1</v>
      </c>
      <c r="I25" s="37">
        <v>37.6</v>
      </c>
      <c r="J25" s="37">
        <v>274.89999999999998</v>
      </c>
      <c r="K25" s="38" t="s">
        <v>54</v>
      </c>
      <c r="L25" s="37">
        <v>23.17</v>
      </c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22</v>
      </c>
      <c r="E27" s="39" t="s">
        <v>55</v>
      </c>
      <c r="F27" s="40">
        <v>200</v>
      </c>
      <c r="G27" s="40">
        <v>4.7</v>
      </c>
      <c r="H27" s="40">
        <v>3.5</v>
      </c>
      <c r="I27" s="40">
        <v>12.5</v>
      </c>
      <c r="J27" s="40">
        <v>100.4</v>
      </c>
      <c r="K27" s="41" t="s">
        <v>56</v>
      </c>
      <c r="L27" s="40">
        <v>12.69</v>
      </c>
    </row>
    <row r="28" spans="1:12" ht="15">
      <c r="A28" s="14"/>
      <c r="B28" s="15"/>
      <c r="C28" s="11"/>
      <c r="D28" s="7" t="s">
        <v>23</v>
      </c>
      <c r="E28" s="39" t="s">
        <v>50</v>
      </c>
      <c r="F28" s="40">
        <v>40</v>
      </c>
      <c r="G28" s="40">
        <v>3</v>
      </c>
      <c r="H28" s="40">
        <v>0.3</v>
      </c>
      <c r="I28" s="40">
        <v>19.7</v>
      </c>
      <c r="J28" s="40">
        <v>93.8</v>
      </c>
      <c r="K28" s="41" t="s">
        <v>49</v>
      </c>
      <c r="L28" s="40">
        <v>1.97</v>
      </c>
    </row>
    <row r="29" spans="1:12" ht="15">
      <c r="A29" s="14"/>
      <c r="B29" s="15"/>
      <c r="C29" s="11"/>
      <c r="D29" s="7" t="s">
        <v>24</v>
      </c>
      <c r="E29" s="39" t="s">
        <v>48</v>
      </c>
      <c r="F29" s="40">
        <v>150</v>
      </c>
      <c r="G29" s="40">
        <v>1.4</v>
      </c>
      <c r="H29" s="40">
        <v>0.3</v>
      </c>
      <c r="I29" s="40">
        <v>12.2</v>
      </c>
      <c r="J29" s="40">
        <v>56.7</v>
      </c>
      <c r="K29" s="41" t="s">
        <v>49</v>
      </c>
      <c r="L29" s="40">
        <v>26.8</v>
      </c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17.399999999999999</v>
      </c>
      <c r="H32" s="19">
        <f t="shared" ref="H32" si="7">SUM(H25:H31)</f>
        <v>14.200000000000001</v>
      </c>
      <c r="I32" s="19">
        <f t="shared" ref="I32" si="8">SUM(I25:I31)</f>
        <v>82</v>
      </c>
      <c r="J32" s="19">
        <f t="shared" ref="J32:L32" si="9">SUM(J25:J31)</f>
        <v>525.79999999999995</v>
      </c>
      <c r="K32" s="25"/>
      <c r="L32" s="19">
        <f t="shared" si="9"/>
        <v>64.63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81" t="s">
        <v>4</v>
      </c>
      <c r="D43" s="82"/>
      <c r="E43" s="29"/>
      <c r="F43" s="30">
        <f>F32+F42</f>
        <v>590</v>
      </c>
      <c r="G43" s="30">
        <f t="shared" ref="G43" si="14">G32+G42</f>
        <v>17.399999999999999</v>
      </c>
      <c r="H43" s="30">
        <f t="shared" ref="H43" si="15">H32+H42</f>
        <v>14.200000000000001</v>
      </c>
      <c r="I43" s="30">
        <f t="shared" ref="I43" si="16">I32+I42</f>
        <v>82</v>
      </c>
      <c r="J43" s="30">
        <f t="shared" ref="J43:L43" si="17">J32+J42</f>
        <v>525.79999999999995</v>
      </c>
      <c r="K43" s="30"/>
      <c r="L43" s="30">
        <f t="shared" si="17"/>
        <v>64.63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6" t="s">
        <v>57</v>
      </c>
      <c r="F44" s="37">
        <v>150</v>
      </c>
      <c r="G44" s="37">
        <v>3.6</v>
      </c>
      <c r="H44" s="37">
        <v>4.8</v>
      </c>
      <c r="I44" s="37">
        <v>36.4</v>
      </c>
      <c r="J44" s="37">
        <v>203.5</v>
      </c>
      <c r="K44" s="38" t="s">
        <v>58</v>
      </c>
      <c r="L44" s="37">
        <v>12.25</v>
      </c>
    </row>
    <row r="45" spans="1:12" ht="15">
      <c r="A45" s="23"/>
      <c r="B45" s="15"/>
      <c r="C45" s="11"/>
      <c r="D45" s="6"/>
      <c r="E45" s="39" t="s">
        <v>59</v>
      </c>
      <c r="F45" s="40">
        <v>60</v>
      </c>
      <c r="G45" s="40">
        <v>10.9</v>
      </c>
      <c r="H45" s="40">
        <v>10.4</v>
      </c>
      <c r="I45" s="40">
        <v>9.9</v>
      </c>
      <c r="J45" s="40">
        <v>177.1</v>
      </c>
      <c r="K45" s="41" t="s">
        <v>60</v>
      </c>
      <c r="L45" s="40">
        <v>13.42</v>
      </c>
    </row>
    <row r="46" spans="1:12" ht="15">
      <c r="A46" s="23"/>
      <c r="B46" s="15"/>
      <c r="C46" s="11"/>
      <c r="D46" s="7" t="s">
        <v>22</v>
      </c>
      <c r="E46" s="39" t="s">
        <v>61</v>
      </c>
      <c r="F46" s="40">
        <v>200</v>
      </c>
      <c r="G46" s="40">
        <v>0.1</v>
      </c>
      <c r="H46" s="40">
        <v>0</v>
      </c>
      <c r="I46" s="40">
        <v>5.2</v>
      </c>
      <c r="J46" s="40">
        <v>21.4</v>
      </c>
      <c r="K46" s="41" t="s">
        <v>62</v>
      </c>
      <c r="L46" s="40">
        <v>3.05</v>
      </c>
    </row>
    <row r="47" spans="1:12" ht="15">
      <c r="A47" s="23"/>
      <c r="B47" s="15"/>
      <c r="C47" s="11"/>
      <c r="D47" s="7" t="s">
        <v>23</v>
      </c>
      <c r="E47" s="39" t="s">
        <v>50</v>
      </c>
      <c r="F47" s="40">
        <v>30</v>
      </c>
      <c r="G47" s="40">
        <v>20.3</v>
      </c>
      <c r="H47" s="40">
        <v>0.2</v>
      </c>
      <c r="I47" s="40">
        <v>14.8</v>
      </c>
      <c r="J47" s="40">
        <v>70.3</v>
      </c>
      <c r="K47" s="41" t="s">
        <v>49</v>
      </c>
      <c r="L47" s="40">
        <v>1.97</v>
      </c>
    </row>
    <row r="48" spans="1:12" ht="15">
      <c r="A48" s="23"/>
      <c r="B48" s="15"/>
      <c r="C48" s="11"/>
      <c r="D48" s="7" t="s">
        <v>24</v>
      </c>
      <c r="E48" s="39" t="s">
        <v>48</v>
      </c>
      <c r="F48" s="40">
        <v>140</v>
      </c>
      <c r="G48" s="40">
        <v>1.3</v>
      </c>
      <c r="H48" s="40">
        <v>0.3</v>
      </c>
      <c r="I48" s="40">
        <v>11.3</v>
      </c>
      <c r="J48" s="40">
        <v>52.9</v>
      </c>
      <c r="K48" s="41" t="s">
        <v>49</v>
      </c>
      <c r="L48" s="40">
        <v>15.94</v>
      </c>
    </row>
    <row r="49" spans="1:12" ht="15">
      <c r="A49" s="23"/>
      <c r="B49" s="15"/>
      <c r="C49" s="11"/>
      <c r="D49" s="77" t="s">
        <v>26</v>
      </c>
      <c r="E49" s="39" t="s">
        <v>51</v>
      </c>
      <c r="F49" s="40">
        <v>40</v>
      </c>
      <c r="G49" s="40">
        <v>9.3000000000000007</v>
      </c>
      <c r="H49" s="40">
        <v>11.8</v>
      </c>
      <c r="I49" s="40">
        <v>0</v>
      </c>
      <c r="J49" s="40">
        <v>143.30000000000001</v>
      </c>
      <c r="K49" s="41" t="s">
        <v>52</v>
      </c>
      <c r="L49" s="40">
        <v>18</v>
      </c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45.5</v>
      </c>
      <c r="H51" s="19">
        <f t="shared" ref="H51" si="19">SUM(H44:H50)</f>
        <v>27.5</v>
      </c>
      <c r="I51" s="19">
        <f t="shared" ref="I51" si="20">SUM(I44:I50)</f>
        <v>77.599999999999994</v>
      </c>
      <c r="J51" s="19">
        <f t="shared" ref="J51:L51" si="21">SUM(J44:J50)</f>
        <v>668.5</v>
      </c>
      <c r="K51" s="25"/>
      <c r="L51" s="19">
        <f t="shared" si="21"/>
        <v>64.63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81" t="s">
        <v>4</v>
      </c>
      <c r="D62" s="82"/>
      <c r="E62" s="29"/>
      <c r="F62" s="30">
        <f>F51+F61</f>
        <v>620</v>
      </c>
      <c r="G62" s="30">
        <f t="shared" ref="G62" si="26">G51+G61</f>
        <v>45.5</v>
      </c>
      <c r="H62" s="30">
        <f t="shared" ref="H62" si="27">H51+H61</f>
        <v>27.5</v>
      </c>
      <c r="I62" s="30">
        <f t="shared" ref="I62" si="28">I51+I61</f>
        <v>77.599999999999994</v>
      </c>
      <c r="J62" s="30">
        <f t="shared" ref="J62:L62" si="29">J51+J61</f>
        <v>668.5</v>
      </c>
      <c r="K62" s="30"/>
      <c r="L62" s="30">
        <f t="shared" si="29"/>
        <v>64.63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6" t="s">
        <v>63</v>
      </c>
      <c r="F63" s="37">
        <v>250</v>
      </c>
      <c r="G63" s="37">
        <v>6.2</v>
      </c>
      <c r="H63" s="37">
        <v>7.4</v>
      </c>
      <c r="I63" s="37">
        <v>30</v>
      </c>
      <c r="J63" s="37">
        <v>211.2</v>
      </c>
      <c r="K63" s="38" t="s">
        <v>64</v>
      </c>
      <c r="L63" s="37">
        <v>25.28</v>
      </c>
    </row>
    <row r="64" spans="1:12" ht="15">
      <c r="A64" s="23"/>
      <c r="B64" s="15"/>
      <c r="C64" s="11"/>
      <c r="D64" s="6"/>
      <c r="E64" s="39" t="s">
        <v>65</v>
      </c>
      <c r="F64" s="40">
        <v>10</v>
      </c>
      <c r="G64" s="40">
        <v>0.1</v>
      </c>
      <c r="H64" s="40">
        <v>7.3</v>
      </c>
      <c r="I64" s="40">
        <v>0.1</v>
      </c>
      <c r="J64" s="40">
        <v>66.099999999999994</v>
      </c>
      <c r="K64" s="41" t="s">
        <v>66</v>
      </c>
      <c r="L64" s="40">
        <v>12.04</v>
      </c>
    </row>
    <row r="65" spans="1:12" ht="15">
      <c r="A65" s="23"/>
      <c r="B65" s="15"/>
      <c r="C65" s="11"/>
      <c r="D65" s="7" t="s">
        <v>22</v>
      </c>
      <c r="E65" s="39" t="s">
        <v>67</v>
      </c>
      <c r="F65" s="40">
        <v>200</v>
      </c>
      <c r="G65" s="40">
        <v>0.1</v>
      </c>
      <c r="H65" s="40">
        <v>0</v>
      </c>
      <c r="I65" s="40">
        <v>14</v>
      </c>
      <c r="J65" s="40">
        <v>56.8</v>
      </c>
      <c r="K65" s="41" t="s">
        <v>68</v>
      </c>
      <c r="L65" s="40">
        <v>4.74</v>
      </c>
    </row>
    <row r="66" spans="1:12" ht="15">
      <c r="A66" s="23"/>
      <c r="B66" s="15"/>
      <c r="C66" s="11"/>
      <c r="D66" s="7" t="s">
        <v>23</v>
      </c>
      <c r="E66" s="39" t="s">
        <v>70</v>
      </c>
      <c r="F66" s="40">
        <v>40</v>
      </c>
      <c r="G66" s="40">
        <v>3</v>
      </c>
      <c r="H66" s="40">
        <v>0.3</v>
      </c>
      <c r="I66" s="40">
        <v>19.7</v>
      </c>
      <c r="J66" s="40">
        <v>93.8</v>
      </c>
      <c r="K66" s="41" t="s">
        <v>49</v>
      </c>
      <c r="L66" s="40">
        <v>1.97</v>
      </c>
    </row>
    <row r="67" spans="1:12" ht="15">
      <c r="A67" s="23"/>
      <c r="B67" s="15"/>
      <c r="C67" s="11"/>
      <c r="D67" s="7" t="s">
        <v>24</v>
      </c>
      <c r="E67" s="39" t="s">
        <v>69</v>
      </c>
      <c r="F67" s="40">
        <v>130</v>
      </c>
      <c r="G67" s="40">
        <v>0.5</v>
      </c>
      <c r="H67" s="40">
        <v>0.5</v>
      </c>
      <c r="I67" s="40">
        <v>12.7</v>
      </c>
      <c r="J67" s="40">
        <v>57.7</v>
      </c>
      <c r="K67" s="41" t="s">
        <v>49</v>
      </c>
      <c r="L67" s="40">
        <v>20.6</v>
      </c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9.8999999999999986</v>
      </c>
      <c r="H70" s="19">
        <f t="shared" ref="H70" si="31">SUM(H63:H69)</f>
        <v>15.5</v>
      </c>
      <c r="I70" s="19">
        <f t="shared" ref="I70" si="32">SUM(I63:I69)</f>
        <v>76.5</v>
      </c>
      <c r="J70" s="19">
        <f t="shared" ref="J70:L70" si="33">SUM(J63:J69)</f>
        <v>485.59999999999997</v>
      </c>
      <c r="K70" s="25"/>
      <c r="L70" s="19">
        <f t="shared" si="33"/>
        <v>64.63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81" t="s">
        <v>4</v>
      </c>
      <c r="D81" s="82"/>
      <c r="E81" s="29"/>
      <c r="F81" s="30">
        <f>F70+F80</f>
        <v>630</v>
      </c>
      <c r="G81" s="30">
        <f t="shared" ref="G81" si="38">G70+G80</f>
        <v>9.8999999999999986</v>
      </c>
      <c r="H81" s="30">
        <f t="shared" ref="H81" si="39">H70+H80</f>
        <v>15.5</v>
      </c>
      <c r="I81" s="30">
        <f t="shared" ref="I81" si="40">I70+I80</f>
        <v>76.5</v>
      </c>
      <c r="J81" s="30">
        <f t="shared" ref="J81:L81" si="41">J70+J80</f>
        <v>485.59999999999997</v>
      </c>
      <c r="K81" s="30"/>
      <c r="L81" s="30">
        <f t="shared" si="41"/>
        <v>64.63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6" t="s">
        <v>71</v>
      </c>
      <c r="F82" s="37">
        <v>150</v>
      </c>
      <c r="G82" s="37">
        <v>5.3</v>
      </c>
      <c r="H82" s="37">
        <v>4.9000000000000004</v>
      </c>
      <c r="I82" s="37">
        <v>32.799999999999997</v>
      </c>
      <c r="J82" s="37">
        <v>196.8</v>
      </c>
      <c r="K82" s="38" t="s">
        <v>72</v>
      </c>
      <c r="L82" s="37">
        <v>8.9700000000000006</v>
      </c>
    </row>
    <row r="83" spans="1:12" ht="15">
      <c r="A83" s="23"/>
      <c r="B83" s="15"/>
      <c r="C83" s="11"/>
      <c r="D83" s="6"/>
      <c r="E83" s="39" t="s">
        <v>73</v>
      </c>
      <c r="F83" s="40">
        <v>90</v>
      </c>
      <c r="G83" s="40">
        <v>12.2</v>
      </c>
      <c r="H83" s="40">
        <v>1.7</v>
      </c>
      <c r="I83" s="40">
        <v>1.4</v>
      </c>
      <c r="J83" s="40">
        <v>69.8</v>
      </c>
      <c r="K83" s="41" t="s">
        <v>74</v>
      </c>
      <c r="L83" s="40">
        <v>15.08</v>
      </c>
    </row>
    <row r="84" spans="1:12" ht="15">
      <c r="A84" s="23"/>
      <c r="B84" s="15"/>
      <c r="C84" s="11"/>
      <c r="D84" s="7" t="s">
        <v>22</v>
      </c>
      <c r="E84" s="39" t="s">
        <v>46</v>
      </c>
      <c r="F84" s="40">
        <v>200</v>
      </c>
      <c r="G84" s="40">
        <v>0.2</v>
      </c>
      <c r="H84" s="40">
        <v>0.1</v>
      </c>
      <c r="I84" s="40">
        <v>6.6</v>
      </c>
      <c r="J84" s="40">
        <v>27.9</v>
      </c>
      <c r="K84" s="41" t="s">
        <v>47</v>
      </c>
      <c r="L84" s="40">
        <v>5.75</v>
      </c>
    </row>
    <row r="85" spans="1:12" ht="15">
      <c r="A85" s="23"/>
      <c r="B85" s="15"/>
      <c r="C85" s="11"/>
      <c r="D85" s="7" t="s">
        <v>23</v>
      </c>
      <c r="E85" s="39" t="s">
        <v>50</v>
      </c>
      <c r="F85" s="40">
        <v>50</v>
      </c>
      <c r="G85" s="40">
        <v>3.8</v>
      </c>
      <c r="H85" s="40">
        <v>0.4</v>
      </c>
      <c r="I85" s="40">
        <v>24.6</v>
      </c>
      <c r="J85" s="40">
        <v>117.2</v>
      </c>
      <c r="K85" s="41" t="s">
        <v>49</v>
      </c>
      <c r="L85" s="40">
        <v>1.97</v>
      </c>
    </row>
    <row r="86" spans="1:12" ht="15">
      <c r="A86" s="23"/>
      <c r="B86" s="15"/>
      <c r="C86" s="11"/>
      <c r="D86" s="7" t="s">
        <v>24</v>
      </c>
      <c r="E86" s="39" t="s">
        <v>69</v>
      </c>
      <c r="F86" s="40">
        <v>100</v>
      </c>
      <c r="G86" s="40">
        <v>0.4</v>
      </c>
      <c r="H86" s="40">
        <v>0.4</v>
      </c>
      <c r="I86" s="40">
        <v>9.8000000000000007</v>
      </c>
      <c r="J86" s="40">
        <v>44.4</v>
      </c>
      <c r="K86" s="41" t="s">
        <v>49</v>
      </c>
      <c r="L86" s="40">
        <v>13.86</v>
      </c>
    </row>
    <row r="87" spans="1:12" ht="15">
      <c r="A87" s="23"/>
      <c r="B87" s="15"/>
      <c r="C87" s="11"/>
      <c r="D87" s="77" t="s">
        <v>26</v>
      </c>
      <c r="E87" s="39" t="s">
        <v>51</v>
      </c>
      <c r="F87" s="40">
        <v>30</v>
      </c>
      <c r="G87" s="40">
        <v>7</v>
      </c>
      <c r="H87" s="40">
        <v>8.9</v>
      </c>
      <c r="I87" s="40">
        <v>0</v>
      </c>
      <c r="J87" s="40">
        <v>107.5</v>
      </c>
      <c r="K87" s="41" t="s">
        <v>52</v>
      </c>
      <c r="L87" s="40">
        <v>19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28.9</v>
      </c>
      <c r="H89" s="19">
        <f t="shared" ref="H89" si="43">SUM(H82:H88)</f>
        <v>16.400000000000002</v>
      </c>
      <c r="I89" s="19">
        <f t="shared" ref="I89" si="44">SUM(I82:I88)</f>
        <v>75.2</v>
      </c>
      <c r="J89" s="19">
        <f t="shared" ref="J89:L89" si="45">SUM(J82:J88)</f>
        <v>563.59999999999991</v>
      </c>
      <c r="K89" s="25"/>
      <c r="L89" s="19">
        <f t="shared" si="45"/>
        <v>64.63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7">
        <f>A82</f>
        <v>1</v>
      </c>
      <c r="B100" s="28">
        <f>B82</f>
        <v>5</v>
      </c>
      <c r="C100" s="81" t="s">
        <v>4</v>
      </c>
      <c r="D100" s="82"/>
      <c r="E100" s="29"/>
      <c r="F100" s="30">
        <f>F89+F99</f>
        <v>620</v>
      </c>
      <c r="G100" s="30">
        <f>G89+G99</f>
        <v>28.9</v>
      </c>
      <c r="H100" s="30">
        <f>H89+H99</f>
        <v>16.400000000000002</v>
      </c>
      <c r="I100" s="30">
        <f>I89+I99</f>
        <v>75.2</v>
      </c>
      <c r="J100" s="30">
        <f>J89+J99</f>
        <v>563.59999999999991</v>
      </c>
      <c r="K100" s="30"/>
      <c r="L100" s="30">
        <f>L89+L99</f>
        <v>64.63</v>
      </c>
    </row>
    <row r="101" spans="1:12" ht="15.75" customHeight="1">
      <c r="A101" s="51">
        <v>1</v>
      </c>
      <c r="B101" s="51">
        <v>6</v>
      </c>
      <c r="C101" s="54" t="s">
        <v>39</v>
      </c>
      <c r="D101" s="55" t="s">
        <v>21</v>
      </c>
      <c r="E101" s="78" t="s">
        <v>75</v>
      </c>
      <c r="F101" s="60">
        <v>200</v>
      </c>
      <c r="G101" s="60">
        <v>22</v>
      </c>
      <c r="H101" s="60">
        <v>22</v>
      </c>
      <c r="I101" s="60">
        <v>13.3</v>
      </c>
      <c r="J101" s="60">
        <v>339.4</v>
      </c>
      <c r="K101" s="60" t="s">
        <v>76</v>
      </c>
      <c r="L101" s="60">
        <v>25.16</v>
      </c>
    </row>
    <row r="102" spans="1:12" ht="15.75" customHeight="1">
      <c r="A102" s="52"/>
      <c r="B102" s="52"/>
      <c r="C102" s="53"/>
      <c r="D102" s="56" t="s">
        <v>22</v>
      </c>
      <c r="E102" s="79" t="s">
        <v>77</v>
      </c>
      <c r="F102" s="61">
        <v>200</v>
      </c>
      <c r="G102" s="61">
        <v>0.4</v>
      </c>
      <c r="H102" s="61">
        <v>0</v>
      </c>
      <c r="I102" s="61">
        <v>19.8</v>
      </c>
      <c r="J102" s="61">
        <v>80.8</v>
      </c>
      <c r="K102" s="61" t="s">
        <v>78</v>
      </c>
      <c r="L102" s="61">
        <v>12.48</v>
      </c>
    </row>
    <row r="103" spans="1:12" ht="15.75" customHeight="1">
      <c r="A103" s="52"/>
      <c r="B103" s="52"/>
      <c r="C103" s="53"/>
      <c r="D103" s="56" t="s">
        <v>24</v>
      </c>
      <c r="E103" s="79" t="s">
        <v>69</v>
      </c>
      <c r="F103" s="61">
        <v>140</v>
      </c>
      <c r="G103" s="61">
        <v>0.6</v>
      </c>
      <c r="H103" s="61">
        <v>0.6</v>
      </c>
      <c r="I103" s="61">
        <v>13.7</v>
      </c>
      <c r="J103" s="61">
        <v>62.2</v>
      </c>
      <c r="K103" s="61" t="s">
        <v>49</v>
      </c>
      <c r="L103" s="61">
        <v>21.8</v>
      </c>
    </row>
    <row r="104" spans="1:12" ht="15.75" customHeight="1">
      <c r="A104" s="52"/>
      <c r="B104" s="52"/>
      <c r="C104" s="53"/>
      <c r="D104" s="56" t="s">
        <v>23</v>
      </c>
      <c r="E104" s="79" t="s">
        <v>50</v>
      </c>
      <c r="F104" s="61">
        <v>40</v>
      </c>
      <c r="G104" s="61">
        <v>3</v>
      </c>
      <c r="H104" s="61">
        <v>0.3</v>
      </c>
      <c r="I104" s="61">
        <v>19.7</v>
      </c>
      <c r="J104" s="61">
        <v>93.8</v>
      </c>
      <c r="K104" s="61" t="s">
        <v>49</v>
      </c>
      <c r="L104" s="61">
        <v>1.97</v>
      </c>
    </row>
    <row r="105" spans="1:12" ht="15.75" customHeight="1">
      <c r="A105" s="52">
        <v>1</v>
      </c>
      <c r="B105" s="52">
        <v>6</v>
      </c>
      <c r="C105" s="53"/>
      <c r="D105" s="57" t="s">
        <v>33</v>
      </c>
      <c r="E105" s="58"/>
      <c r="F105" s="59">
        <f>SUM(F101:F104)</f>
        <v>580</v>
      </c>
      <c r="G105" s="59">
        <f>SUM(G101:G104)</f>
        <v>26</v>
      </c>
      <c r="H105" s="59">
        <f>SUM(H101:H104)</f>
        <v>22.900000000000002</v>
      </c>
      <c r="I105" s="59">
        <f>SUM(I101:I104)</f>
        <v>66.5</v>
      </c>
      <c r="J105" s="59">
        <f>SUM(J101:J104)</f>
        <v>576.19999999999993</v>
      </c>
      <c r="K105" s="59"/>
      <c r="L105" s="59">
        <f>SUM(L101:L104)</f>
        <v>61.41</v>
      </c>
    </row>
    <row r="106" spans="1:12" ht="15.75" customHeight="1" thickBot="1">
      <c r="A106" s="62"/>
      <c r="B106" s="62"/>
      <c r="C106" s="86" t="s">
        <v>4</v>
      </c>
      <c r="D106" s="87"/>
      <c r="E106" s="63"/>
      <c r="F106" s="64"/>
      <c r="G106" s="64"/>
      <c r="H106" s="64"/>
      <c r="I106" s="64"/>
      <c r="J106" s="64"/>
      <c r="K106" s="64"/>
      <c r="L106" s="64"/>
    </row>
    <row r="107" spans="1:12" ht="15.75" thickTop="1">
      <c r="A107" s="23">
        <v>2</v>
      </c>
      <c r="B107" s="15">
        <v>1</v>
      </c>
      <c r="C107" s="11" t="s">
        <v>20</v>
      </c>
      <c r="D107" s="8" t="s">
        <v>21</v>
      </c>
      <c r="E107" s="48" t="s">
        <v>42</v>
      </c>
      <c r="F107" s="49">
        <v>150</v>
      </c>
      <c r="G107" s="49">
        <v>8.1999999999999993</v>
      </c>
      <c r="H107" s="49">
        <v>6.3</v>
      </c>
      <c r="I107" s="49">
        <v>35.9</v>
      </c>
      <c r="J107" s="49">
        <v>233.7</v>
      </c>
      <c r="K107" s="50" t="s">
        <v>43</v>
      </c>
      <c r="L107" s="49">
        <v>18.399999999999999</v>
      </c>
    </row>
    <row r="108" spans="1:12" ht="15">
      <c r="A108" s="23"/>
      <c r="B108" s="15"/>
      <c r="C108" s="11"/>
      <c r="D108" s="6"/>
      <c r="E108" s="39" t="s">
        <v>59</v>
      </c>
      <c r="F108" s="40">
        <v>80</v>
      </c>
      <c r="G108" s="40">
        <v>14.6</v>
      </c>
      <c r="H108" s="40">
        <v>13.9</v>
      </c>
      <c r="I108" s="40">
        <v>13.1</v>
      </c>
      <c r="J108" s="40">
        <v>236.2</v>
      </c>
      <c r="K108" s="41" t="s">
        <v>60</v>
      </c>
      <c r="L108" s="40">
        <v>21.55</v>
      </c>
    </row>
    <row r="109" spans="1:12" ht="15">
      <c r="A109" s="23"/>
      <c r="B109" s="15"/>
      <c r="C109" s="11"/>
      <c r="D109" s="6"/>
      <c r="E109" s="39" t="s">
        <v>79</v>
      </c>
      <c r="F109" s="40">
        <v>50</v>
      </c>
      <c r="G109" s="40">
        <v>1.6</v>
      </c>
      <c r="H109" s="40">
        <v>1.2</v>
      </c>
      <c r="I109" s="40">
        <v>4.5</v>
      </c>
      <c r="J109" s="40">
        <v>35.299999999999997</v>
      </c>
      <c r="K109" s="41" t="s">
        <v>80</v>
      </c>
      <c r="L109" s="40">
        <v>2.83</v>
      </c>
    </row>
    <row r="110" spans="1:12" ht="15">
      <c r="A110" s="23"/>
      <c r="B110" s="15"/>
      <c r="C110" s="11"/>
      <c r="D110" s="7" t="s">
        <v>22</v>
      </c>
      <c r="E110" s="39" t="s">
        <v>61</v>
      </c>
      <c r="F110" s="40">
        <v>200</v>
      </c>
      <c r="G110" s="40">
        <v>0.2</v>
      </c>
      <c r="H110" s="40">
        <v>0</v>
      </c>
      <c r="I110" s="40">
        <v>6.4</v>
      </c>
      <c r="J110" s="40">
        <v>26.8</v>
      </c>
      <c r="K110" s="41" t="s">
        <v>81</v>
      </c>
      <c r="L110" s="40">
        <v>3.05</v>
      </c>
    </row>
    <row r="111" spans="1:12" ht="15">
      <c r="A111" s="23"/>
      <c r="B111" s="15"/>
      <c r="C111" s="11"/>
      <c r="D111" s="7" t="s">
        <v>23</v>
      </c>
      <c r="E111" s="39" t="s">
        <v>50</v>
      </c>
      <c r="F111" s="40">
        <v>40</v>
      </c>
      <c r="G111" s="40">
        <v>3</v>
      </c>
      <c r="H111" s="40">
        <v>0.3</v>
      </c>
      <c r="I111" s="40">
        <v>19.7</v>
      </c>
      <c r="J111" s="40">
        <v>93.8</v>
      </c>
      <c r="K111" s="41" t="s">
        <v>49</v>
      </c>
      <c r="L111" s="40">
        <v>1.97</v>
      </c>
    </row>
    <row r="112" spans="1:12" ht="15">
      <c r="A112" s="23"/>
      <c r="B112" s="15"/>
      <c r="C112" s="11"/>
      <c r="D112" s="7" t="s">
        <v>24</v>
      </c>
      <c r="E112" s="39" t="s">
        <v>48</v>
      </c>
      <c r="F112" s="40">
        <v>130</v>
      </c>
      <c r="G112" s="40">
        <v>1.2</v>
      </c>
      <c r="H112" s="40">
        <v>0.3</v>
      </c>
      <c r="I112" s="40">
        <v>10.5</v>
      </c>
      <c r="J112" s="40">
        <v>49.1</v>
      </c>
      <c r="K112" s="41" t="s">
        <v>49</v>
      </c>
      <c r="L112" s="40">
        <v>16.829999999999998</v>
      </c>
    </row>
    <row r="113" spans="1:12" ht="15">
      <c r="A113" s="23"/>
      <c r="B113" s="15"/>
      <c r="C113" s="11"/>
      <c r="D113" s="6"/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650</v>
      </c>
      <c r="G115" s="19">
        <f t="shared" ref="G115:J115" si="50">SUM(G107:G114)</f>
        <v>28.799999999999997</v>
      </c>
      <c r="H115" s="19">
        <f t="shared" si="50"/>
        <v>22</v>
      </c>
      <c r="I115" s="19">
        <f t="shared" si="50"/>
        <v>90.1</v>
      </c>
      <c r="J115" s="19">
        <f t="shared" si="50"/>
        <v>674.9</v>
      </c>
      <c r="K115" s="25"/>
      <c r="L115" s="19">
        <f t="shared" ref="L115" si="51">SUM(L107:L114)</f>
        <v>64.63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7" t="s">
        <v>27</v>
      </c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3"/>
      <c r="B118" s="15"/>
      <c r="C118" s="11"/>
      <c r="D118" s="7" t="s">
        <v>28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>
      <c r="A119" s="23"/>
      <c r="B119" s="15"/>
      <c r="C119" s="11"/>
      <c r="D119" s="7" t="s">
        <v>29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23"/>
      <c r="B120" s="15"/>
      <c r="C120" s="11"/>
      <c r="D120" s="7" t="s">
        <v>30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7" t="s">
        <v>31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23"/>
      <c r="B122" s="15"/>
      <c r="C122" s="11"/>
      <c r="D122" s="7" t="s">
        <v>32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23"/>
      <c r="B123" s="15"/>
      <c r="C123" s="11"/>
      <c r="D123" s="6"/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23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52">SUM(G116:G124)</f>
        <v>0</v>
      </c>
      <c r="H125" s="19">
        <f t="shared" si="52"/>
        <v>0</v>
      </c>
      <c r="I125" s="19">
        <f t="shared" si="52"/>
        <v>0</v>
      </c>
      <c r="J125" s="19">
        <f t="shared" si="52"/>
        <v>0</v>
      </c>
      <c r="K125" s="25"/>
      <c r="L125" s="19">
        <f t="shared" ref="L125" si="53">SUM(L116:L124)</f>
        <v>0</v>
      </c>
    </row>
    <row r="126" spans="1:12" ht="15">
      <c r="A126" s="27">
        <f>A107</f>
        <v>2</v>
      </c>
      <c r="B126" s="28">
        <f>B107</f>
        <v>1</v>
      </c>
      <c r="C126" s="81" t="s">
        <v>4</v>
      </c>
      <c r="D126" s="82"/>
      <c r="E126" s="29"/>
      <c r="F126" s="30">
        <f>F115+F125</f>
        <v>650</v>
      </c>
      <c r="G126" s="30">
        <f t="shared" ref="G126" si="54">G115+G125</f>
        <v>28.799999999999997</v>
      </c>
      <c r="H126" s="30">
        <f t="shared" ref="H126" si="55">H115+H125</f>
        <v>22</v>
      </c>
      <c r="I126" s="30">
        <f t="shared" ref="I126" si="56">I115+I125</f>
        <v>90.1</v>
      </c>
      <c r="J126" s="30">
        <f t="shared" ref="J126:L126" si="57">J115+J125</f>
        <v>674.9</v>
      </c>
      <c r="K126" s="30"/>
      <c r="L126" s="30">
        <f t="shared" si="57"/>
        <v>64.63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6" t="s">
        <v>82</v>
      </c>
      <c r="F127" s="37">
        <v>180</v>
      </c>
      <c r="G127" s="37">
        <v>4.7</v>
      </c>
      <c r="H127" s="37">
        <v>4.9000000000000004</v>
      </c>
      <c r="I127" s="37">
        <v>25.8</v>
      </c>
      <c r="J127" s="37">
        <v>166.1</v>
      </c>
      <c r="K127" s="38" t="s">
        <v>83</v>
      </c>
      <c r="L127" s="37">
        <v>13.48</v>
      </c>
    </row>
    <row r="128" spans="1:12" ht="15">
      <c r="A128" s="14"/>
      <c r="B128" s="15"/>
      <c r="C128" s="11"/>
      <c r="D128" s="6"/>
      <c r="E128" s="39" t="s">
        <v>65</v>
      </c>
      <c r="F128" s="40">
        <v>20</v>
      </c>
      <c r="G128" s="40">
        <v>0.2</v>
      </c>
      <c r="H128" s="40">
        <v>14.5</v>
      </c>
      <c r="I128" s="40">
        <v>0.3</v>
      </c>
      <c r="J128" s="40">
        <v>132.19999999999999</v>
      </c>
      <c r="K128" s="41" t="s">
        <v>66</v>
      </c>
      <c r="L128" s="40">
        <v>12.43</v>
      </c>
    </row>
    <row r="129" spans="1:12" ht="15">
      <c r="A129" s="14"/>
      <c r="B129" s="15"/>
      <c r="C129" s="11"/>
      <c r="D129" s="7" t="s">
        <v>22</v>
      </c>
      <c r="E129" s="39" t="s">
        <v>46</v>
      </c>
      <c r="F129" s="40">
        <v>200</v>
      </c>
      <c r="G129" s="40">
        <v>0.2</v>
      </c>
      <c r="H129" s="40">
        <v>0.1</v>
      </c>
      <c r="I129" s="40">
        <v>6.6</v>
      </c>
      <c r="J129" s="40">
        <v>27.9</v>
      </c>
      <c r="K129" s="41" t="s">
        <v>47</v>
      </c>
      <c r="L129" s="40">
        <v>5.75</v>
      </c>
    </row>
    <row r="130" spans="1:12" ht="15">
      <c r="A130" s="14"/>
      <c r="B130" s="15"/>
      <c r="C130" s="11"/>
      <c r="D130" s="7" t="s">
        <v>23</v>
      </c>
      <c r="E130" s="39" t="s">
        <v>50</v>
      </c>
      <c r="F130" s="40">
        <v>40</v>
      </c>
      <c r="G130" s="40">
        <v>3</v>
      </c>
      <c r="H130" s="40">
        <v>0.3</v>
      </c>
      <c r="I130" s="40">
        <v>19.7</v>
      </c>
      <c r="J130" s="40">
        <v>93.8</v>
      </c>
      <c r="K130" s="41" t="s">
        <v>49</v>
      </c>
      <c r="L130" s="40">
        <v>1.97</v>
      </c>
    </row>
    <row r="131" spans="1:12" ht="15">
      <c r="A131" s="14"/>
      <c r="B131" s="15"/>
      <c r="C131" s="11"/>
      <c r="D131" s="7" t="s">
        <v>24</v>
      </c>
      <c r="E131" s="39" t="s">
        <v>48</v>
      </c>
      <c r="F131" s="40">
        <v>150</v>
      </c>
      <c r="G131" s="40">
        <v>1.4</v>
      </c>
      <c r="H131" s="40">
        <v>0.3</v>
      </c>
      <c r="I131" s="40">
        <v>12.2</v>
      </c>
      <c r="J131" s="40">
        <v>56.7</v>
      </c>
      <c r="K131" s="41" t="s">
        <v>49</v>
      </c>
      <c r="L131" s="40">
        <v>11.1</v>
      </c>
    </row>
    <row r="132" spans="1:12" ht="15">
      <c r="A132" s="14"/>
      <c r="B132" s="15"/>
      <c r="C132" s="11"/>
      <c r="D132" s="77" t="s">
        <v>26</v>
      </c>
      <c r="E132" s="39" t="s">
        <v>51</v>
      </c>
      <c r="F132" s="40">
        <v>20</v>
      </c>
      <c r="G132" s="40">
        <v>4.5999999999999996</v>
      </c>
      <c r="H132" s="40">
        <v>5.9</v>
      </c>
      <c r="I132" s="40">
        <v>0</v>
      </c>
      <c r="J132" s="40">
        <v>71.7</v>
      </c>
      <c r="K132" s="41" t="s">
        <v>52</v>
      </c>
      <c r="L132" s="40">
        <v>12.7</v>
      </c>
    </row>
    <row r="133" spans="1:12" ht="15">
      <c r="A133" s="14"/>
      <c r="B133" s="15"/>
      <c r="C133" s="11"/>
      <c r="D133" s="6"/>
      <c r="E133" s="39" t="s">
        <v>84</v>
      </c>
      <c r="F133" s="40">
        <v>40</v>
      </c>
      <c r="G133" s="40">
        <v>4.8</v>
      </c>
      <c r="H133" s="40">
        <v>4</v>
      </c>
      <c r="I133" s="40">
        <v>0.3</v>
      </c>
      <c r="J133" s="40">
        <v>56.6</v>
      </c>
      <c r="K133" s="41" t="s">
        <v>85</v>
      </c>
      <c r="L133" s="40">
        <v>7</v>
      </c>
    </row>
    <row r="134" spans="1:12" ht="15">
      <c r="A134" s="16"/>
      <c r="B134" s="17"/>
      <c r="C134" s="8"/>
      <c r="D134" s="18" t="s">
        <v>33</v>
      </c>
      <c r="E134" s="9"/>
      <c r="F134" s="19">
        <f>SUM(F127:F133)</f>
        <v>650</v>
      </c>
      <c r="G134" s="19">
        <f t="shared" ref="G134:J134" si="58">SUM(G127:G133)</f>
        <v>18.900000000000002</v>
      </c>
      <c r="H134" s="19">
        <f t="shared" si="58"/>
        <v>30</v>
      </c>
      <c r="I134" s="19">
        <f t="shared" si="58"/>
        <v>64.900000000000006</v>
      </c>
      <c r="J134" s="19">
        <f t="shared" si="58"/>
        <v>605</v>
      </c>
      <c r="K134" s="25"/>
      <c r="L134" s="19">
        <f t="shared" ref="L134" si="59">SUM(L127:L133)</f>
        <v>64.430000000000007</v>
      </c>
    </row>
    <row r="135" spans="1:12" ht="15">
      <c r="A135" s="13">
        <f>A127</f>
        <v>2</v>
      </c>
      <c r="B135" s="13">
        <f>B127</f>
        <v>2</v>
      </c>
      <c r="C135" s="10" t="s">
        <v>25</v>
      </c>
      <c r="D135" s="7" t="s">
        <v>26</v>
      </c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7" t="s">
        <v>27</v>
      </c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4"/>
      <c r="B137" s="15"/>
      <c r="C137" s="11"/>
      <c r="D137" s="7" t="s">
        <v>28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>
      <c r="A138" s="14"/>
      <c r="B138" s="15"/>
      <c r="C138" s="11"/>
      <c r="D138" s="7" t="s">
        <v>29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14"/>
      <c r="B139" s="15"/>
      <c r="C139" s="11"/>
      <c r="D139" s="7" t="s">
        <v>30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7" t="s">
        <v>31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14"/>
      <c r="B141" s="15"/>
      <c r="C141" s="11"/>
      <c r="D141" s="7" t="s">
        <v>32</v>
      </c>
      <c r="E141" s="39"/>
      <c r="F141" s="40"/>
      <c r="G141" s="40"/>
      <c r="H141" s="40"/>
      <c r="I141" s="40"/>
      <c r="J141" s="40"/>
      <c r="K141" s="41"/>
      <c r="L141" s="40"/>
    </row>
    <row r="142" spans="1:12" ht="15">
      <c r="A142" s="14"/>
      <c r="B142" s="15"/>
      <c r="C142" s="11"/>
      <c r="D142" s="6"/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14"/>
      <c r="B143" s="15"/>
      <c r="C143" s="11"/>
      <c r="D143" s="6"/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16"/>
      <c r="B144" s="17"/>
      <c r="C144" s="8"/>
      <c r="D144" s="18" t="s">
        <v>33</v>
      </c>
      <c r="E144" s="9"/>
      <c r="F144" s="19">
        <f>SUM(F135:F143)</f>
        <v>0</v>
      </c>
      <c r="G144" s="19">
        <f t="shared" ref="G144:J144" si="60">SUM(G135:G143)</f>
        <v>0</v>
      </c>
      <c r="H144" s="19">
        <f t="shared" si="60"/>
        <v>0</v>
      </c>
      <c r="I144" s="19">
        <f t="shared" si="60"/>
        <v>0</v>
      </c>
      <c r="J144" s="19">
        <f t="shared" si="60"/>
        <v>0</v>
      </c>
      <c r="K144" s="25"/>
      <c r="L144" s="19">
        <f t="shared" ref="L144" si="61">SUM(L135:L143)</f>
        <v>0</v>
      </c>
    </row>
    <row r="145" spans="1:12" ht="15">
      <c r="A145" s="31">
        <f>A127</f>
        <v>2</v>
      </c>
      <c r="B145" s="31">
        <f>B127</f>
        <v>2</v>
      </c>
      <c r="C145" s="81" t="s">
        <v>4</v>
      </c>
      <c r="D145" s="82"/>
      <c r="E145" s="29"/>
      <c r="F145" s="30">
        <f>F134+F144</f>
        <v>650</v>
      </c>
      <c r="G145" s="30">
        <f t="shared" ref="G145" si="62">G134+G144</f>
        <v>18.900000000000002</v>
      </c>
      <c r="H145" s="30">
        <f t="shared" ref="H145" si="63">H134+H144</f>
        <v>30</v>
      </c>
      <c r="I145" s="30">
        <f t="shared" ref="I145" si="64">I134+I144</f>
        <v>64.900000000000006</v>
      </c>
      <c r="J145" s="30">
        <f t="shared" ref="J145:L145" si="65">J134+J144</f>
        <v>605</v>
      </c>
      <c r="K145" s="30"/>
      <c r="L145" s="30">
        <f t="shared" si="65"/>
        <v>64.430000000000007</v>
      </c>
    </row>
    <row r="146" spans="1:12" ht="15">
      <c r="A146" s="20">
        <v>2</v>
      </c>
      <c r="B146" s="21">
        <v>3</v>
      </c>
      <c r="C146" s="22" t="s">
        <v>20</v>
      </c>
      <c r="D146" s="5" t="s">
        <v>21</v>
      </c>
      <c r="E146" s="36" t="s">
        <v>86</v>
      </c>
      <c r="F146" s="37">
        <v>130</v>
      </c>
      <c r="G146" s="37">
        <v>2.7</v>
      </c>
      <c r="H146" s="37">
        <v>4.5999999999999996</v>
      </c>
      <c r="I146" s="37">
        <v>17.2</v>
      </c>
      <c r="J146" s="37">
        <v>120.8</v>
      </c>
      <c r="K146" s="38" t="s">
        <v>87</v>
      </c>
      <c r="L146" s="37">
        <v>12.3</v>
      </c>
    </row>
    <row r="147" spans="1:12" ht="15">
      <c r="A147" s="23"/>
      <c r="B147" s="15"/>
      <c r="C147" s="11"/>
      <c r="D147" s="6"/>
      <c r="E147" s="39" t="s">
        <v>88</v>
      </c>
      <c r="F147" s="40">
        <v>100</v>
      </c>
      <c r="G147" s="40">
        <v>14.1</v>
      </c>
      <c r="H147" s="40">
        <v>5.8</v>
      </c>
      <c r="I147" s="40">
        <v>4.4000000000000004</v>
      </c>
      <c r="J147" s="40">
        <v>126.4</v>
      </c>
      <c r="K147" s="41" t="s">
        <v>89</v>
      </c>
      <c r="L147" s="40">
        <v>17.579999999999998</v>
      </c>
    </row>
    <row r="148" spans="1:12" ht="15">
      <c r="A148" s="23"/>
      <c r="B148" s="15"/>
      <c r="C148" s="11"/>
      <c r="D148" s="6"/>
      <c r="E148" s="39" t="s">
        <v>90</v>
      </c>
      <c r="F148" s="40">
        <v>50</v>
      </c>
      <c r="G148" s="40">
        <v>1.4</v>
      </c>
      <c r="H148" s="40">
        <v>1.9</v>
      </c>
      <c r="I148" s="40">
        <v>2.2000000000000002</v>
      </c>
      <c r="J148" s="40">
        <v>31.2</v>
      </c>
      <c r="K148" s="41" t="s">
        <v>91</v>
      </c>
      <c r="L148" s="40">
        <v>5.08</v>
      </c>
    </row>
    <row r="149" spans="1:12" ht="15">
      <c r="A149" s="23"/>
      <c r="B149" s="15"/>
      <c r="C149" s="11"/>
      <c r="D149" s="7" t="s">
        <v>22</v>
      </c>
      <c r="E149" s="39" t="s">
        <v>92</v>
      </c>
      <c r="F149" s="40">
        <v>200</v>
      </c>
      <c r="G149" s="40">
        <v>0.2</v>
      </c>
      <c r="H149" s="40">
        <v>0</v>
      </c>
      <c r="I149" s="40">
        <v>12.9</v>
      </c>
      <c r="J149" s="40">
        <v>52.9</v>
      </c>
      <c r="K149" s="41" t="s">
        <v>93</v>
      </c>
      <c r="L149" s="40">
        <v>5.05</v>
      </c>
    </row>
    <row r="150" spans="1:12" ht="15.75" customHeight="1">
      <c r="A150" s="23"/>
      <c r="B150" s="15"/>
      <c r="C150" s="11"/>
      <c r="D150" s="7" t="s">
        <v>23</v>
      </c>
      <c r="E150" s="39" t="s">
        <v>50</v>
      </c>
      <c r="F150" s="40">
        <v>40</v>
      </c>
      <c r="G150" s="40">
        <v>3</v>
      </c>
      <c r="H150" s="40">
        <v>0.3</v>
      </c>
      <c r="I150" s="40">
        <v>19.7</v>
      </c>
      <c r="J150" s="40">
        <v>93.8</v>
      </c>
      <c r="K150" s="41" t="s">
        <v>49</v>
      </c>
      <c r="L150" s="40">
        <v>1.97</v>
      </c>
    </row>
    <row r="151" spans="1:12" ht="15">
      <c r="A151" s="23"/>
      <c r="B151" s="15"/>
      <c r="C151" s="11"/>
      <c r="D151" s="7" t="s">
        <v>24</v>
      </c>
      <c r="E151" s="39" t="s">
        <v>48</v>
      </c>
      <c r="F151" s="40">
        <v>130</v>
      </c>
      <c r="G151" s="40">
        <v>1.2</v>
      </c>
      <c r="H151" s="40">
        <v>0.3</v>
      </c>
      <c r="I151" s="40">
        <v>10.5</v>
      </c>
      <c r="J151" s="40">
        <v>49.1</v>
      </c>
      <c r="K151" s="41" t="s">
        <v>49</v>
      </c>
      <c r="L151" s="40">
        <v>22.65</v>
      </c>
    </row>
    <row r="152" spans="1:12" ht="15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4"/>
      <c r="B154" s="17"/>
      <c r="C154" s="8"/>
      <c r="D154" s="18" t="s">
        <v>33</v>
      </c>
      <c r="E154" s="9"/>
      <c r="F154" s="19">
        <f>SUM(F146:F153)</f>
        <v>650</v>
      </c>
      <c r="G154" s="19">
        <f t="shared" ref="G154:J154" si="66">SUM(G146:G153)</f>
        <v>22.599999999999998</v>
      </c>
      <c r="H154" s="19">
        <f t="shared" si="66"/>
        <v>12.9</v>
      </c>
      <c r="I154" s="19">
        <f t="shared" si="66"/>
        <v>66.900000000000006</v>
      </c>
      <c r="J154" s="19">
        <f t="shared" si="66"/>
        <v>474.2</v>
      </c>
      <c r="K154" s="25"/>
      <c r="L154" s="19">
        <f t="shared" ref="L154" si="67">SUM(L146:L153)</f>
        <v>64.63</v>
      </c>
    </row>
    <row r="155" spans="1:12" ht="15">
      <c r="A155" s="26">
        <f>A146</f>
        <v>2</v>
      </c>
      <c r="B155" s="13">
        <f>B146</f>
        <v>3</v>
      </c>
      <c r="C155" s="10" t="s">
        <v>25</v>
      </c>
      <c r="D155" s="7" t="s">
        <v>26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3"/>
      <c r="B156" s="15"/>
      <c r="C156" s="11"/>
      <c r="D156" s="7" t="s">
        <v>27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>
      <c r="A157" s="23"/>
      <c r="B157" s="15"/>
      <c r="C157" s="11"/>
      <c r="D157" s="7" t="s">
        <v>28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7" t="s">
        <v>29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7" t="s">
        <v>30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31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32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4"/>
      <c r="B164" s="17"/>
      <c r="C164" s="8"/>
      <c r="D164" s="18" t="s">
        <v>33</v>
      </c>
      <c r="E164" s="9"/>
      <c r="F164" s="19">
        <f>SUM(F155:F163)</f>
        <v>0</v>
      </c>
      <c r="G164" s="19">
        <f t="shared" ref="G164:J164" si="68">SUM(G155:G163)</f>
        <v>0</v>
      </c>
      <c r="H164" s="19">
        <f t="shared" si="68"/>
        <v>0</v>
      </c>
      <c r="I164" s="19">
        <f t="shared" si="68"/>
        <v>0</v>
      </c>
      <c r="J164" s="19">
        <f t="shared" si="68"/>
        <v>0</v>
      </c>
      <c r="K164" s="25"/>
      <c r="L164" s="19">
        <f t="shared" ref="L164" si="69">SUM(L155:L163)</f>
        <v>0</v>
      </c>
    </row>
    <row r="165" spans="1:12" ht="15">
      <c r="A165" s="27">
        <f>A146</f>
        <v>2</v>
      </c>
      <c r="B165" s="28">
        <f>B146</f>
        <v>3</v>
      </c>
      <c r="C165" s="81" t="s">
        <v>4</v>
      </c>
      <c r="D165" s="82"/>
      <c r="E165" s="29"/>
      <c r="F165" s="30">
        <f>F154+F164</f>
        <v>650</v>
      </c>
      <c r="G165" s="30">
        <f t="shared" ref="G165" si="70">G154+G164</f>
        <v>22.599999999999998</v>
      </c>
      <c r="H165" s="30">
        <f t="shared" ref="H165" si="71">H154+H164</f>
        <v>12.9</v>
      </c>
      <c r="I165" s="30">
        <f t="shared" ref="I165" si="72">I154+I164</f>
        <v>66.900000000000006</v>
      </c>
      <c r="J165" s="30">
        <f t="shared" ref="J165:L165" si="73">J154+J164</f>
        <v>474.2</v>
      </c>
      <c r="K165" s="30"/>
      <c r="L165" s="30">
        <f t="shared" si="73"/>
        <v>64.63</v>
      </c>
    </row>
    <row r="166" spans="1:12" ht="15">
      <c r="A166" s="20">
        <v>2</v>
      </c>
      <c r="B166" s="21">
        <v>4</v>
      </c>
      <c r="C166" s="22" t="s">
        <v>20</v>
      </c>
      <c r="D166" s="5" t="s">
        <v>21</v>
      </c>
      <c r="E166" s="36" t="s">
        <v>94</v>
      </c>
      <c r="F166" s="37">
        <v>180</v>
      </c>
      <c r="G166" s="37">
        <v>5.6</v>
      </c>
      <c r="H166" s="37">
        <v>7.4</v>
      </c>
      <c r="I166" s="37">
        <v>31.8</v>
      </c>
      <c r="J166" s="37">
        <v>216.9</v>
      </c>
      <c r="K166" s="38" t="s">
        <v>95</v>
      </c>
      <c r="L166" s="37">
        <v>8.9700000000000006</v>
      </c>
    </row>
    <row r="167" spans="1:12" ht="15">
      <c r="A167" s="23"/>
      <c r="B167" s="15"/>
      <c r="C167" s="11"/>
      <c r="D167" s="6"/>
      <c r="E167" s="39" t="s">
        <v>96</v>
      </c>
      <c r="F167" s="40">
        <v>90</v>
      </c>
      <c r="G167" s="40">
        <v>13.5</v>
      </c>
      <c r="H167" s="40">
        <v>14</v>
      </c>
      <c r="I167" s="40">
        <v>2.1</v>
      </c>
      <c r="J167" s="40">
        <v>188.3</v>
      </c>
      <c r="K167" s="41" t="s">
        <v>97</v>
      </c>
      <c r="L167" s="40">
        <v>27.57</v>
      </c>
    </row>
    <row r="168" spans="1:12" ht="15">
      <c r="A168" s="23"/>
      <c r="B168" s="15"/>
      <c r="C168" s="11"/>
      <c r="D168" s="7" t="s">
        <v>22</v>
      </c>
      <c r="E168" s="39" t="s">
        <v>61</v>
      </c>
      <c r="F168" s="40">
        <v>200</v>
      </c>
      <c r="G168" s="40">
        <v>0.1</v>
      </c>
      <c r="H168" s="40">
        <v>0</v>
      </c>
      <c r="I168" s="40">
        <v>5.2</v>
      </c>
      <c r="J168" s="40">
        <v>21.4</v>
      </c>
      <c r="K168" s="41" t="s">
        <v>62</v>
      </c>
      <c r="L168" s="40">
        <v>5.44</v>
      </c>
    </row>
    <row r="169" spans="1:12" ht="15">
      <c r="A169" s="23"/>
      <c r="B169" s="15"/>
      <c r="C169" s="11"/>
      <c r="D169" s="7" t="s">
        <v>23</v>
      </c>
      <c r="E169" s="39" t="s">
        <v>50</v>
      </c>
      <c r="F169" s="40">
        <v>30</v>
      </c>
      <c r="G169" s="40">
        <v>2.2999999999999998</v>
      </c>
      <c r="H169" s="40">
        <v>0.2</v>
      </c>
      <c r="I169" s="40">
        <v>14.8</v>
      </c>
      <c r="J169" s="40">
        <v>70.3</v>
      </c>
      <c r="K169" s="41" t="s">
        <v>49</v>
      </c>
      <c r="L169" s="40">
        <v>1.97</v>
      </c>
    </row>
    <row r="170" spans="1:12" ht="15">
      <c r="A170" s="23"/>
      <c r="B170" s="15"/>
      <c r="C170" s="11"/>
      <c r="D170" s="7" t="s">
        <v>24</v>
      </c>
      <c r="E170" s="39" t="s">
        <v>48</v>
      </c>
      <c r="F170" s="40">
        <v>150</v>
      </c>
      <c r="G170" s="40">
        <v>1.4</v>
      </c>
      <c r="H170" s="40">
        <v>0.3</v>
      </c>
      <c r="I170" s="40">
        <v>12.2</v>
      </c>
      <c r="J170" s="40">
        <v>56.7</v>
      </c>
      <c r="K170" s="41" t="s">
        <v>49</v>
      </c>
      <c r="L170" s="40">
        <v>20.68</v>
      </c>
    </row>
    <row r="171" spans="1:12" ht="15">
      <c r="A171" s="23"/>
      <c r="B171" s="15"/>
      <c r="C171" s="11"/>
      <c r="D171" s="6"/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4"/>
      <c r="B173" s="17"/>
      <c r="C173" s="8"/>
      <c r="D173" s="18" t="s">
        <v>33</v>
      </c>
      <c r="E173" s="9"/>
      <c r="F173" s="19">
        <f>SUM(F166:F172)</f>
        <v>650</v>
      </c>
      <c r="G173" s="19">
        <f t="shared" ref="G173:J173" si="74">SUM(G166:G172)</f>
        <v>22.900000000000002</v>
      </c>
      <c r="H173" s="19">
        <f t="shared" si="74"/>
        <v>21.9</v>
      </c>
      <c r="I173" s="19">
        <f t="shared" si="74"/>
        <v>66.100000000000009</v>
      </c>
      <c r="J173" s="19">
        <f t="shared" si="74"/>
        <v>553.6</v>
      </c>
      <c r="K173" s="25"/>
      <c r="L173" s="19">
        <f t="shared" ref="L173" si="75">SUM(L166:L172)</f>
        <v>64.63</v>
      </c>
    </row>
    <row r="174" spans="1:12" ht="15">
      <c r="A174" s="26">
        <f>A166</f>
        <v>2</v>
      </c>
      <c r="B174" s="13">
        <f>B166</f>
        <v>4</v>
      </c>
      <c r="C174" s="10" t="s">
        <v>25</v>
      </c>
      <c r="D174" s="7" t="s">
        <v>26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5"/>
      <c r="C175" s="11"/>
      <c r="D175" s="7" t="s">
        <v>27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>
      <c r="A176" s="23"/>
      <c r="B176" s="15"/>
      <c r="C176" s="11"/>
      <c r="D176" s="7" t="s">
        <v>28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7" t="s">
        <v>29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7" t="s">
        <v>30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31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>
      <c r="A180" s="23"/>
      <c r="B180" s="15"/>
      <c r="C180" s="11"/>
      <c r="D180" s="7" t="s">
        <v>32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4"/>
      <c r="B183" s="17"/>
      <c r="C183" s="8"/>
      <c r="D183" s="18" t="s">
        <v>33</v>
      </c>
      <c r="E183" s="9"/>
      <c r="F183" s="19">
        <f>SUM(F174:F182)</f>
        <v>0</v>
      </c>
      <c r="G183" s="19">
        <f t="shared" ref="G183:J183" si="76">SUM(G174:G182)</f>
        <v>0</v>
      </c>
      <c r="H183" s="19">
        <f t="shared" si="76"/>
        <v>0</v>
      </c>
      <c r="I183" s="19">
        <f t="shared" si="76"/>
        <v>0</v>
      </c>
      <c r="J183" s="19">
        <f t="shared" si="76"/>
        <v>0</v>
      </c>
      <c r="K183" s="25"/>
      <c r="L183" s="19">
        <f t="shared" ref="L183" si="77">SUM(L174:L182)</f>
        <v>0</v>
      </c>
    </row>
    <row r="184" spans="1:12" ht="15">
      <c r="A184" s="27">
        <f>A166</f>
        <v>2</v>
      </c>
      <c r="B184" s="28">
        <f>B166</f>
        <v>4</v>
      </c>
      <c r="C184" s="81" t="s">
        <v>4</v>
      </c>
      <c r="D184" s="82"/>
      <c r="E184" s="29"/>
      <c r="F184" s="30">
        <f>F173+F183</f>
        <v>650</v>
      </c>
      <c r="G184" s="30">
        <f t="shared" ref="G184" si="78">G173+G183</f>
        <v>22.900000000000002</v>
      </c>
      <c r="H184" s="30">
        <f t="shared" ref="H184" si="79">H173+H183</f>
        <v>21.9</v>
      </c>
      <c r="I184" s="30">
        <f t="shared" ref="I184" si="80">I173+I183</f>
        <v>66.100000000000009</v>
      </c>
      <c r="J184" s="30">
        <f t="shared" ref="J184:L184" si="81">J173+J183</f>
        <v>553.6</v>
      </c>
      <c r="K184" s="30"/>
      <c r="L184" s="30">
        <f t="shared" si="81"/>
        <v>64.63</v>
      </c>
    </row>
    <row r="185" spans="1:12" ht="15">
      <c r="A185" s="20">
        <v>2</v>
      </c>
      <c r="B185" s="21">
        <v>5</v>
      </c>
      <c r="C185" s="22" t="s">
        <v>20</v>
      </c>
      <c r="D185" s="5" t="s">
        <v>21</v>
      </c>
      <c r="E185" s="36" t="s">
        <v>98</v>
      </c>
      <c r="F185" s="37">
        <v>200</v>
      </c>
      <c r="G185" s="37">
        <v>15.3</v>
      </c>
      <c r="H185" s="37">
        <v>14.7</v>
      </c>
      <c r="I185" s="37">
        <v>38.6</v>
      </c>
      <c r="J185" s="37">
        <v>348.2</v>
      </c>
      <c r="K185" s="38" t="s">
        <v>99</v>
      </c>
      <c r="L185" s="37">
        <v>32.47</v>
      </c>
    </row>
    <row r="186" spans="1:12" ht="15">
      <c r="A186" s="23"/>
      <c r="B186" s="15"/>
      <c r="C186" s="11"/>
      <c r="D186" s="6"/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22</v>
      </c>
      <c r="E187" s="39" t="s">
        <v>77</v>
      </c>
      <c r="F187" s="40">
        <v>190</v>
      </c>
      <c r="G187" s="40">
        <v>0.4</v>
      </c>
      <c r="H187" s="40">
        <v>0</v>
      </c>
      <c r="I187" s="40">
        <v>18.8</v>
      </c>
      <c r="J187" s="40">
        <v>76.900000000000006</v>
      </c>
      <c r="K187" s="41" t="s">
        <v>100</v>
      </c>
      <c r="L187" s="40">
        <v>5.56</v>
      </c>
    </row>
    <row r="188" spans="1:12" ht="15">
      <c r="A188" s="23"/>
      <c r="B188" s="15"/>
      <c r="C188" s="11"/>
      <c r="D188" s="7" t="s">
        <v>23</v>
      </c>
      <c r="E188" s="39" t="s">
        <v>50</v>
      </c>
      <c r="F188" s="40">
        <v>30</v>
      </c>
      <c r="G188" s="40">
        <v>2.2999999999999998</v>
      </c>
      <c r="H188" s="40">
        <v>0.2</v>
      </c>
      <c r="I188" s="40">
        <v>14.8</v>
      </c>
      <c r="J188" s="40">
        <v>70.3</v>
      </c>
      <c r="K188" s="41" t="s">
        <v>49</v>
      </c>
      <c r="L188" s="40">
        <v>1.97</v>
      </c>
    </row>
    <row r="189" spans="1:12" ht="15">
      <c r="A189" s="23"/>
      <c r="B189" s="15"/>
      <c r="C189" s="11"/>
      <c r="D189" s="7" t="s">
        <v>24</v>
      </c>
      <c r="E189" s="39" t="s">
        <v>69</v>
      </c>
      <c r="F189" s="40">
        <v>150</v>
      </c>
      <c r="G189" s="40">
        <v>0.6</v>
      </c>
      <c r="H189" s="40">
        <v>0.6</v>
      </c>
      <c r="I189" s="40">
        <v>14.7</v>
      </c>
      <c r="J189" s="40">
        <v>66.599999999999994</v>
      </c>
      <c r="K189" s="41" t="s">
        <v>49</v>
      </c>
      <c r="L189" s="40">
        <v>24.63</v>
      </c>
    </row>
    <row r="190" spans="1:12" ht="15">
      <c r="A190" s="23"/>
      <c r="B190" s="15"/>
      <c r="C190" s="11"/>
      <c r="D190" s="6"/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1"/>
      <c r="L191" s="40"/>
    </row>
    <row r="192" spans="1:12" ht="15.75" customHeight="1">
      <c r="A192" s="24"/>
      <c r="B192" s="17"/>
      <c r="C192" s="8"/>
      <c r="D192" s="18" t="s">
        <v>33</v>
      </c>
      <c r="E192" s="9"/>
      <c r="F192" s="19">
        <f>SUM(F185:F191)</f>
        <v>570</v>
      </c>
      <c r="G192" s="19">
        <f t="shared" ref="G192:J192" si="82">SUM(G185:G191)</f>
        <v>18.600000000000001</v>
      </c>
      <c r="H192" s="19">
        <f t="shared" si="82"/>
        <v>15.499999999999998</v>
      </c>
      <c r="I192" s="19">
        <f t="shared" si="82"/>
        <v>86.9</v>
      </c>
      <c r="J192" s="19">
        <f t="shared" si="82"/>
        <v>562</v>
      </c>
      <c r="K192" s="25"/>
      <c r="L192" s="19">
        <f t="shared" ref="L192" si="83">SUM(L185:L191)</f>
        <v>64.63</v>
      </c>
    </row>
    <row r="193" spans="1:12" ht="15">
      <c r="A193" s="26">
        <f>A185</f>
        <v>2</v>
      </c>
      <c r="B193" s="13">
        <f>B185</f>
        <v>5</v>
      </c>
      <c r="C193" s="10" t="s">
        <v>25</v>
      </c>
      <c r="D193" s="7" t="s">
        <v>26</v>
      </c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7" t="s">
        <v>27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3"/>
      <c r="B195" s="15"/>
      <c r="C195" s="11"/>
      <c r="D195" s="7" t="s">
        <v>28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7" t="s">
        <v>29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7" t="s">
        <v>30</v>
      </c>
      <c r="E197" s="39"/>
      <c r="F197" s="40"/>
      <c r="G197" s="40"/>
      <c r="H197" s="40"/>
      <c r="I197" s="40"/>
      <c r="J197" s="40"/>
      <c r="K197" s="41"/>
      <c r="L197" s="40"/>
    </row>
    <row r="198" spans="1:12" ht="15">
      <c r="A198" s="23"/>
      <c r="B198" s="15"/>
      <c r="C198" s="11"/>
      <c r="D198" s="7" t="s">
        <v>31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>
      <c r="A199" s="23"/>
      <c r="B199" s="15"/>
      <c r="C199" s="11"/>
      <c r="D199" s="7" t="s">
        <v>32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>
      <c r="A200" s="23"/>
      <c r="B200" s="15"/>
      <c r="C200" s="11"/>
      <c r="D200" s="6"/>
      <c r="E200" s="39"/>
      <c r="F200" s="40"/>
      <c r="G200" s="40"/>
      <c r="H200" s="40"/>
      <c r="I200" s="40"/>
      <c r="J200" s="40"/>
      <c r="K200" s="41"/>
      <c r="L200" s="40"/>
    </row>
    <row r="201" spans="1:12" ht="1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>
      <c r="A202" s="24"/>
      <c r="B202" s="17"/>
      <c r="C202" s="8"/>
      <c r="D202" s="18" t="s">
        <v>33</v>
      </c>
      <c r="E202" s="9"/>
      <c r="F202" s="19">
        <f>SUM(F193:F201)</f>
        <v>0</v>
      </c>
      <c r="G202" s="19">
        <f>SUM(G193:G201)</f>
        <v>0</v>
      </c>
      <c r="H202" s="19">
        <f>SUM(H193:H201)</f>
        <v>0</v>
      </c>
      <c r="I202" s="19">
        <f>SUM(I193:I201)</f>
        <v>0</v>
      </c>
      <c r="J202" s="19">
        <f>SUM(J193:J201)</f>
        <v>0</v>
      </c>
      <c r="K202" s="25"/>
      <c r="L202" s="19">
        <f>SUM(L193:L201)</f>
        <v>0</v>
      </c>
    </row>
    <row r="203" spans="1:12" ht="15">
      <c r="A203" s="65">
        <f>A185</f>
        <v>2</v>
      </c>
      <c r="B203" s="67">
        <f>B185</f>
        <v>5</v>
      </c>
      <c r="C203" s="84" t="s">
        <v>4</v>
      </c>
      <c r="D203" s="85"/>
      <c r="E203" s="71"/>
      <c r="F203" s="72">
        <f>F192+F202</f>
        <v>570</v>
      </c>
      <c r="G203" s="72">
        <f>G192+G202</f>
        <v>18.600000000000001</v>
      </c>
      <c r="H203" s="72">
        <f>H192+H202</f>
        <v>15.499999999999998</v>
      </c>
      <c r="I203" s="72">
        <f>I192+I202</f>
        <v>86.9</v>
      </c>
      <c r="J203" s="72">
        <f>J192+J202</f>
        <v>562</v>
      </c>
      <c r="K203" s="72"/>
      <c r="L203" s="72">
        <f>L192+L202</f>
        <v>64.63</v>
      </c>
    </row>
    <row r="204" spans="1:12" ht="15">
      <c r="A204" s="52">
        <v>2</v>
      </c>
      <c r="B204" s="52">
        <v>6</v>
      </c>
      <c r="C204" s="80" t="s">
        <v>39</v>
      </c>
      <c r="D204" s="69" t="s">
        <v>26</v>
      </c>
      <c r="E204" s="75" t="s">
        <v>51</v>
      </c>
      <c r="F204" s="76">
        <v>40</v>
      </c>
      <c r="G204" s="76">
        <v>9.3000000000000007</v>
      </c>
      <c r="H204" s="76">
        <v>11.8</v>
      </c>
      <c r="I204" s="76">
        <v>0</v>
      </c>
      <c r="J204" s="76">
        <v>143.30000000000001</v>
      </c>
      <c r="K204" s="76" t="s">
        <v>52</v>
      </c>
      <c r="L204" s="76">
        <v>19.86</v>
      </c>
    </row>
    <row r="205" spans="1:12" ht="15">
      <c r="A205" s="52"/>
      <c r="B205" s="52"/>
      <c r="C205" s="53"/>
      <c r="D205" s="70" t="s">
        <v>21</v>
      </c>
      <c r="E205" s="75" t="s">
        <v>101</v>
      </c>
      <c r="F205" s="76">
        <v>150</v>
      </c>
      <c r="G205" s="76">
        <v>14.5</v>
      </c>
      <c r="H205" s="76">
        <v>1.3</v>
      </c>
      <c r="I205" s="76">
        <v>33.799999999999997</v>
      </c>
      <c r="J205" s="76">
        <v>204.8</v>
      </c>
      <c r="K205" s="76" t="s">
        <v>102</v>
      </c>
      <c r="L205" s="76">
        <v>7.04</v>
      </c>
    </row>
    <row r="206" spans="1:12" ht="15">
      <c r="A206" s="52"/>
      <c r="B206" s="52"/>
      <c r="C206" s="53"/>
      <c r="D206" s="69"/>
      <c r="E206" s="75" t="s">
        <v>103</v>
      </c>
      <c r="F206" s="76">
        <v>80</v>
      </c>
      <c r="G206" s="76">
        <v>11.1</v>
      </c>
      <c r="H206" s="76">
        <v>5.9</v>
      </c>
      <c r="I206" s="76">
        <v>5</v>
      </c>
      <c r="J206" s="76">
        <v>117.8</v>
      </c>
      <c r="K206" s="76" t="s">
        <v>104</v>
      </c>
      <c r="L206" s="76">
        <v>14.21</v>
      </c>
    </row>
    <row r="207" spans="1:12" ht="30">
      <c r="A207" s="52"/>
      <c r="B207" s="52"/>
      <c r="C207" s="53"/>
      <c r="D207" s="69" t="s">
        <v>22</v>
      </c>
      <c r="E207" s="75" t="s">
        <v>61</v>
      </c>
      <c r="F207" s="76">
        <v>200</v>
      </c>
      <c r="G207" s="76">
        <v>0.2</v>
      </c>
      <c r="H207" s="76">
        <v>0</v>
      </c>
      <c r="I207" s="76">
        <v>6.4</v>
      </c>
      <c r="J207" s="76">
        <v>26.8</v>
      </c>
      <c r="K207" s="76" t="s">
        <v>81</v>
      </c>
      <c r="L207" s="76">
        <v>5.05</v>
      </c>
    </row>
    <row r="208" spans="1:12" ht="15">
      <c r="A208" s="52"/>
      <c r="B208" s="52"/>
      <c r="C208" s="53"/>
      <c r="D208" s="69" t="s">
        <v>23</v>
      </c>
      <c r="E208" s="75" t="s">
        <v>50</v>
      </c>
      <c r="F208" s="76">
        <v>30</v>
      </c>
      <c r="G208" s="76">
        <v>2.2999999999999998</v>
      </c>
      <c r="H208" s="76">
        <v>0.2</v>
      </c>
      <c r="I208" s="76">
        <v>14.8</v>
      </c>
      <c r="J208" s="76">
        <v>70.3</v>
      </c>
      <c r="K208" s="76" t="s">
        <v>49</v>
      </c>
      <c r="L208" s="76">
        <v>1.97</v>
      </c>
    </row>
    <row r="209" spans="1:12" ht="15">
      <c r="A209" s="52"/>
      <c r="B209" s="52"/>
      <c r="C209" s="53"/>
      <c r="D209" s="69" t="s">
        <v>24</v>
      </c>
      <c r="E209" s="75" t="s">
        <v>69</v>
      </c>
      <c r="F209" s="76">
        <v>150</v>
      </c>
      <c r="G209" s="76">
        <v>0.6</v>
      </c>
      <c r="H209" s="76">
        <v>0.6</v>
      </c>
      <c r="I209" s="76">
        <v>14.7</v>
      </c>
      <c r="J209" s="76">
        <v>66.599999999999994</v>
      </c>
      <c r="K209" s="76" t="s">
        <v>49</v>
      </c>
      <c r="L209" s="76">
        <v>13.28</v>
      </c>
    </row>
    <row r="210" spans="1:12" ht="15">
      <c r="A210" s="52">
        <v>2</v>
      </c>
      <c r="B210" s="52">
        <v>6</v>
      </c>
      <c r="C210" s="53"/>
      <c r="D210" s="74" t="s">
        <v>33</v>
      </c>
      <c r="E210" s="58"/>
      <c r="F210" s="59">
        <f>SUM(F204:F209)</f>
        <v>650</v>
      </c>
      <c r="G210" s="59">
        <f>SUM(G204:G209)</f>
        <v>38</v>
      </c>
      <c r="H210" s="59">
        <f>SUM(H204:H209)</f>
        <v>19.8</v>
      </c>
      <c r="I210" s="59">
        <f>SUM(I204:I209)</f>
        <v>74.7</v>
      </c>
      <c r="J210" s="59">
        <f>SUM(J204:J209)</f>
        <v>629.6</v>
      </c>
      <c r="K210" s="59"/>
      <c r="L210" s="59">
        <f>SUM(L204:L209)</f>
        <v>61.41</v>
      </c>
    </row>
    <row r="211" spans="1:12" ht="13.5" thickBot="1">
      <c r="A211" s="66"/>
      <c r="B211" s="68"/>
      <c r="C211" s="83" t="s">
        <v>5</v>
      </c>
      <c r="D211" s="83"/>
      <c r="E211" s="83"/>
      <c r="F211" s="73">
        <f>(F24+F43+F62+F81+F100+F105+F126+F145+F165+F184+F203+F210)/(IF(F24=0,0,1)+IF(F43=0,0,1)+IF(F62=0,0,1)+IF(F81=0,0,1)+IF(F100=0,0,1)+IF(F126=0,0,1)+IF(F145=0,0,1)+IF(F165=0,0,1)+IF(F184=0,0,1)+IF(F203=0,0,1))</f>
        <v>748</v>
      </c>
      <c r="G211" s="73">
        <f>(G24+G43+G62+G81+G100+G105+G126+G145+G165+G184+G203+G210)/(IF(G24=0,0,1)+IF(G43=0,0,1)+IF(G62=0,0,1)+IF(G81=0,0,1)+IF(G100=0,0,1)+IF(G126=0,0,1)+IF(G145=0,0,1)+IF(G165=0,0,1)+IF(G184=0,0,1)+IF(G203=0,0,1))</f>
        <v>31.02</v>
      </c>
      <c r="H211" s="73">
        <f>(H24+H43+H62+H81+H100+H105+H126+H145+H165+H184+H203+H210)/(IF(H24=0,0,1)+IF(H43=0,0,1)+IF(H62=0,0,1)+IF(H81=0,0,1)+IF(H100=0,0,1)+IF(H126=0,0,1)+IF(H145=0,0,1)+IF(H165=0,0,1)+IF(H184=0,0,1)+IF(H203=0,0,1))</f>
        <v>24.85</v>
      </c>
      <c r="I211" s="73">
        <f>(I24+I43+I62+I81+I100+I105+I126+I145+I165+I184+I203+I210)/(IF(I24=0,0,1)+IF(I43=0,0,1)+IF(I62=0,0,1)+IF(I81=0,0,1)+IF(I100=0,0,1)+IF(I126=0,0,1)+IF(I145=0,0,1)+IF(I165=0,0,1)+IF(I184=0,0,1)+IF(I203=0,0,1))</f>
        <v>89.63</v>
      </c>
      <c r="J211" s="73">
        <f>(J24+J43+J62+J81+J100+J105+J126+J145+J165+J184+J203+J210)/(IF(J24=0,0,1)+IF(J43=0,0,1)+IF(J62=0,0,1)+IF(J81=0,0,1)+IF(J100=0,0,1)+IF(J126=0,0,1)+IF(J145=0,0,1)+IF(J165=0,0,1)+IF(J184=0,0,1)+IF(J203=0,0,1))</f>
        <v>699.4</v>
      </c>
      <c r="K211" s="73"/>
      <c r="L211" s="73">
        <f>(L24+L43+L62+L81+L100+L105+L126+L145+L165+L184+L203+L210)/(IF(L24=0,0,1)+IF(L43=0,0,1)+IF(L62=0,0,1)+IF(L81=0,0,1)+IF(L100=0,0,1)+IF(L105=0,0,1)+IF(L126=0,0,1)+IF(L145=0,0,1)+IF(L165=0,0,1)+IF(L184=0,0,1)+IF(L203=0,0,1)+IF(L210=0,0,1))</f>
        <v>64.076666666666654</v>
      </c>
    </row>
  </sheetData>
  <sheetProtection password="CF7A" sheet="1" objects="1" scenarios="1" formatCells="0" formatColumns="0" formatRows="0" insertColumns="0" insertRows="0" insertHyperlinks="0" deleteColumns="0" deleteRows="0"/>
  <customSheetViews>
    <customSheetView guid="{84675D89-A54F-4308-A400-4490EAF81AB7}">
      <pane xSplit="4" ySplit="5" topLeftCell="E192" activePane="bottomRight" state="frozen"/>
      <selection pane="bottomRight" activeCell="L206" sqref="L206"/>
      <pageMargins left="0.70866141732283472" right="0.70866141732283472" top="0.74803149606299213" bottom="0.74803149606299213" header="0.31496062992125984" footer="0.31496062992125984"/>
      <pageSetup paperSize="9" orientation="portrait" r:id="rId1"/>
    </customSheetView>
  </customSheetViews>
  <mergeCells count="15">
    <mergeCell ref="C1:E1"/>
    <mergeCell ref="H1:K1"/>
    <mergeCell ref="H2:K2"/>
    <mergeCell ref="C43:D43"/>
    <mergeCell ref="C62:D62"/>
    <mergeCell ref="C81:D81"/>
    <mergeCell ref="C100:D100"/>
    <mergeCell ref="C24:D24"/>
    <mergeCell ref="C211:E211"/>
    <mergeCell ref="C203:D203"/>
    <mergeCell ref="C126:D126"/>
    <mergeCell ref="C145:D145"/>
    <mergeCell ref="C165:D165"/>
    <mergeCell ref="C184:D184"/>
    <mergeCell ref="C106:D106"/>
  </mergeCell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Войковская СОШ</cp:lastModifiedBy>
  <cp:lastPrinted>2023-10-11T07:44:27Z</cp:lastPrinted>
  <dcterms:created xsi:type="dcterms:W3CDTF">2022-05-16T14:23:56Z</dcterms:created>
  <dcterms:modified xsi:type="dcterms:W3CDTF">2024-01-16T09:17:01Z</dcterms:modified>
</cp:coreProperties>
</file>